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180" windowWidth="12855" windowHeight="10935" tabRatio="729" activeTab="0"/>
  </bookViews>
  <sheets>
    <sheet name="合併資產負債表" sheetId="1" r:id="rId1"/>
    <sheet name="BS" sheetId="2" state="hidden" r:id="rId2"/>
    <sheet name="合併綜合損益表" sheetId="3" r:id="rId3"/>
    <sheet name="IS" sheetId="4" state="hidden" r:id="rId4"/>
    <sheet name="合併權益變動表 " sheetId="5" r:id="rId5"/>
    <sheet name="CE" sheetId="6" state="hidden" r:id="rId6"/>
    <sheet name="合併現金流量表 " sheetId="7" r:id="rId7"/>
    <sheet name="CF" sheetId="8" state="hidden" r:id="rId8"/>
  </sheets>
  <definedNames>
    <definedName name="BeginDayC_1" localSheetId="7">'CF'!#REF!</definedName>
    <definedName name="BeginDayC_1" localSheetId="6">'合併現金流量表 '!$E$6</definedName>
    <definedName name="Col02" localSheetId="0">'合併資產負債表'!$G$8</definedName>
    <definedName name="Col03" localSheetId="0">'合併資產負債表'!$I$8</definedName>
    <definedName name="Col04_P2" localSheetId="1">'BS'!$L$41</definedName>
    <definedName name="Col04_P2" localSheetId="0">'合併資產負債表'!$S$39</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4">'合併權益變動表 '!$S$11</definedName>
    <definedName name="Col10" localSheetId="4">'合併權益變動表 '!#REF!</definedName>
    <definedName name="Col11" localSheetId="4">'合併權益變動表 '!$U$11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'合併資產負債表'!$A$1:$T$70</definedName>
    <definedName name="_xlnm.Print_Titles" localSheetId="7">'CF'!$1:$6</definedName>
    <definedName name="_xlnm.Print_Titles" localSheetId="6">'合併現金流量表 '!$1:$6</definedName>
  </definedNames>
  <calcPr fullCalcOnLoad="1"/>
</workbook>
</file>

<file path=xl/sharedStrings.xml><?xml version="1.0" encoding="utf-8"?>
<sst xmlns="http://schemas.openxmlformats.org/spreadsheetml/2006/main" count="988" uniqueCount="515">
  <si>
    <t>代碼</t>
  </si>
  <si>
    <t>金額</t>
  </si>
  <si>
    <t>-</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</si>
  <si>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</si>
  <si>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</si>
  <si>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</si>
  <si>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臺灣新光商業銀行股份有限公司及子公司</t>
  </si>
  <si>
    <t>％</t>
  </si>
  <si>
    <t>國外營運機構財務報表換算之兌換差額</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</si>
  <si>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</si>
  <si>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</si>
  <si>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</si>
  <si>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</si>
  <si>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</si>
  <si>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</si>
  <si>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</si>
  <si>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</si>
  <si>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</si>
  <si>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</si>
  <si>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</si>
  <si>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</si>
  <si>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</si>
  <si>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</si>
  <si>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</si>
  <si>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</si>
  <si>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</si>
  <si>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</si>
  <si>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</si>
  <si>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</si>
  <si>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利息以外淨收益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</si>
  <si>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</si>
  <si>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</si>
  <si>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</si>
  <si>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</si>
  <si>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</si>
  <si>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</si>
  <si>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</si>
  <si>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</si>
  <si>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</si>
  <si>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</si>
  <si>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</si>
  <si>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</si>
  <si>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</si>
  <si>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</si>
  <si>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</si>
  <si>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利息費用</t>
  </si>
  <si>
    <t>手續費淨收益</t>
  </si>
  <si>
    <t>透過損益按公允價值衡量之金融資產及負債損益</t>
  </si>
  <si>
    <t>其他業務及管理費用</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</si>
  <si>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</si>
  <si>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</si>
  <si>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</si>
  <si>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</si>
  <si>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</si>
  <si>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</si>
  <si>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</si>
  <si>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</si>
  <si>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</si>
  <si>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</si>
  <si>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</si>
  <si>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</si>
  <si>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</si>
  <si>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</si>
  <si>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</si>
  <si>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</si>
  <si>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</si>
  <si>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</si>
  <si>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</si>
  <si>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A21300</t>
  </si>
  <si>
    <t>A20100</t>
  </si>
  <si>
    <t>A20200</t>
  </si>
  <si>
    <t>A41110</t>
  </si>
  <si>
    <t>A41120</t>
  </si>
  <si>
    <t>A41150</t>
  </si>
  <si>
    <t>A41160</t>
  </si>
  <si>
    <t>A41990</t>
  </si>
  <si>
    <t>A42110</t>
  </si>
  <si>
    <t>A42120</t>
  </si>
  <si>
    <t>A42150</t>
  </si>
  <si>
    <t>A42160</t>
  </si>
  <si>
    <t>A42180</t>
  </si>
  <si>
    <t>A42990</t>
  </si>
  <si>
    <t>A33000</t>
  </si>
  <si>
    <t>A33100</t>
  </si>
  <si>
    <t>A33200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</si>
  <si>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</si>
  <si>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</si>
  <si>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</si>
  <si>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</si>
  <si>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</si>
  <si>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</si>
  <si>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</si>
  <si>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</si>
  <si>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</si>
  <si>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</si>
  <si>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</si>
  <si>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</si>
  <si>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</si>
  <si>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</si>
  <si>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</si>
  <si>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</si>
  <si>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</si>
  <si>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</si>
  <si>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</si>
  <si>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</si>
  <si>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</si>
  <si>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</si>
  <si>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</si>
  <si>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</si>
  <si>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</si>
  <si>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</si>
  <si>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</si>
  <si>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</si>
  <si>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員工福利費用</t>
  </si>
  <si>
    <t>折舊及攤銷費用</t>
  </si>
  <si>
    <t>所得稅費用</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</si>
  <si>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</si>
  <si>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</si>
  <si>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</si>
  <si>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</si>
  <si>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</si>
  <si>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</si>
  <si>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</si>
  <si>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</si>
  <si>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</si>
  <si>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</si>
  <si>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</si>
  <si>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</si>
  <si>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</si>
  <si>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CONSOLIDATED BALANCE SHEETS</t>
  </si>
  <si>
    <t>每股盈餘</t>
  </si>
  <si>
    <t>LIABILITIES AND EQUITY</t>
  </si>
  <si>
    <t>ASSETS</t>
  </si>
  <si>
    <t>TOTAL COMPREHENSIVE INCOME FOR THE YEAR</t>
  </si>
  <si>
    <t>Owner of the company</t>
  </si>
  <si>
    <t>(In Thousands of New Taiwan Dollars)</t>
  </si>
  <si>
    <t>後續可能重分類至損益之項目(稅後)</t>
  </si>
  <si>
    <t>A23100</t>
  </si>
  <si>
    <t>A22500</t>
  </si>
  <si>
    <t xml:space="preserve">  Capital - common stock</t>
  </si>
  <si>
    <t xml:space="preserve">  Stock dividend to distributed</t>
  </si>
  <si>
    <t>Items that may be reclassified subsequently to profit or loss</t>
  </si>
  <si>
    <t>NET INCOME (LOSS) EXCLUDING INTEREST REVENUE</t>
  </si>
  <si>
    <t>C01400</t>
  </si>
  <si>
    <t>INCOME TAX ASSEST, CURRENT</t>
  </si>
  <si>
    <t>INVESTMENT PROPERTIES</t>
  </si>
  <si>
    <t>(In Thousands of New Taiwan Dollars, Except Per Share Amounts)</t>
  </si>
  <si>
    <t>(Reviewed, Not Audited)</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</si>
  <si>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</si>
  <si>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</si>
  <si>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</si>
  <si>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</si>
  <si>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</si>
  <si>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</si>
  <si>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C02100</t>
  </si>
  <si>
    <t>C03000</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</si>
  <si>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</si>
  <si>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</si>
  <si>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</si>
  <si>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</si>
  <si>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</si>
  <si>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</si>
  <si>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</si>
  <si>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</si>
  <si>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</si>
  <si>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</si>
  <si>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透過其他綜合損益按公允價值衡量之金融資產已實現損益</t>
  </si>
  <si>
    <t>不重分類至損益之項目（稅後）</t>
  </si>
  <si>
    <t>透過其他綜合損益按公允價值衡量之權益工具評價利益</t>
  </si>
  <si>
    <t>透過其他綜合損益按公允價值衡量之債務工具損失</t>
  </si>
  <si>
    <t>C01500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</si>
  <si>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</si>
  <si>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</si>
  <si>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</si>
  <si>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</si>
  <si>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</si>
  <si>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</si>
  <si>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</si>
  <si>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</si>
  <si>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</si>
  <si>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</si>
  <si>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</si>
  <si>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</si>
  <si>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</si>
  <si>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</si>
  <si>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</si>
  <si>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</si>
  <si>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</si>
  <si>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</si>
  <si>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</si>
  <si>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</si>
  <si>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</si>
  <si>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</si>
  <si>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</si>
  <si>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</si>
  <si>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</si>
  <si>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</si>
  <si>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</si>
  <si>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</si>
  <si>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</si>
  <si>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</si>
  <si>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</si>
  <si>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</si>
  <si>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</si>
  <si>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</si>
  <si>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</si>
  <si>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</si>
  <si>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</si>
  <si>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</si>
  <si>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</si>
  <si>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B1</t>
  </si>
  <si>
    <t>B5</t>
  </si>
  <si>
    <t>B9</t>
  </si>
  <si>
    <t>A23500</t>
  </si>
  <si>
    <t>A24100</t>
  </si>
  <si>
    <t>B03700</t>
  </si>
  <si>
    <t>C04500</t>
  </si>
  <si>
    <t>呆帳費用、承諾及保證責任準備提存</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</si>
  <si>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</si>
  <si>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</si>
  <si>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</si>
  <si>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</si>
  <si>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</si>
  <si>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</si>
  <si>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</si>
  <si>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</si>
  <si>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</si>
  <si>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</si>
  <si>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</si>
  <si>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</si>
  <si>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</si>
  <si>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</si>
  <si>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</si>
  <si>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</si>
  <si>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</si>
  <si>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</si>
  <si>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</si>
  <si>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</si>
  <si>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</si>
  <si>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</si>
  <si>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</si>
  <si>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</si>
  <si>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</si>
  <si>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</si>
  <si>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</si>
  <si>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</si>
  <si>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</si>
  <si>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</si>
  <si>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</si>
  <si>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</si>
  <si>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</si>
  <si>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</si>
  <si>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</si>
  <si>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</si>
  <si>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</si>
  <si>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</si>
  <si>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</si>
  <si>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</si>
  <si>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</si>
  <si>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</si>
  <si>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</si>
  <si>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</si>
  <si>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</si>
  <si>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</si>
  <si>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</si>
  <si>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</si>
  <si>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</si>
  <si>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</si>
  <si>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</si>
  <si>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</si>
  <si>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</si>
  <si>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</si>
  <si>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</si>
  <si>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</si>
  <si>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</si>
  <si>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</si>
  <si>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</si>
  <si>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</si>
  <si>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</si>
  <si>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</si>
  <si>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</si>
  <si>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</si>
  <si>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</si>
  <si>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</si>
  <si>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</si>
  <si>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</si>
  <si>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</si>
  <si>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</si>
  <si>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</si>
  <si>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</si>
  <si>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</si>
  <si>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</si>
  <si>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</si>
  <si>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</si>
  <si>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</si>
  <si>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</si>
  <si>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</si>
  <si>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</si>
  <si>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</si>
  <si>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</si>
  <si>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</si>
  <si>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</si>
  <si>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</si>
  <si>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</si>
  <si>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</si>
  <si>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</si>
  <si>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</si>
  <si>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</si>
  <si>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</si>
  <si>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</si>
  <si>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</si>
  <si>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</si>
  <si>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</si>
  <si>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</si>
  <si>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</si>
  <si>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</si>
  <si>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</si>
  <si>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</si>
  <si>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t xml:space="preserve">
</t>
    </r>
    <r>
      <rPr>
        <sz val="10.5"/>
        <rFont val="標楷體"/>
        <family val="4"/>
      </rPr>
      <t>透過其他綜合
損益公允價值
衡量之金融
資產未實現
（損）益</t>
    </r>
  </si>
  <si>
    <r>
      <rPr>
        <sz val="10.5"/>
        <rFont val="標楷體"/>
        <family val="4"/>
      </rPr>
      <t>代碼</t>
    </r>
  </si>
  <si>
    <r>
      <rPr>
        <sz val="10.5"/>
        <rFont val="標楷體"/>
        <family val="4"/>
      </rPr>
      <t>股本</t>
    </r>
  </si>
  <si>
    <r>
      <rPr>
        <sz val="10.5"/>
        <rFont val="標楷體"/>
        <family val="4"/>
      </rPr>
      <t>股本溢價</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</si>
  <si>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</si>
  <si>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</si>
  <si>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</si>
  <si>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</si>
  <si>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t>B3</t>
  </si>
  <si>
    <t>Q1</t>
  </si>
  <si>
    <t>N1</t>
  </si>
  <si>
    <t>A29900</t>
  </si>
  <si>
    <t>A21900</t>
  </si>
  <si>
    <t>A40000</t>
  </si>
  <si>
    <t>C04020</t>
  </si>
  <si>
    <t>E00210</t>
  </si>
  <si>
    <t>E00220</t>
  </si>
  <si>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</si>
  <si>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股份基礎給付</t>
  </si>
  <si>
    <t>C00300</t>
  </si>
  <si>
    <t>C02000</t>
  </si>
  <si>
    <t>利息以外淨收益合計</t>
  </si>
  <si>
    <r>
      <rPr>
        <sz val="11"/>
        <rFont val="標楷體"/>
        <family val="4"/>
      </rPr>
      <t>臺灣新光商業銀行股份有限公司及子公司</t>
    </r>
  </si>
  <si>
    <r>
      <rPr>
        <sz val="11"/>
        <rFont val="標楷體"/>
        <family val="4"/>
      </rPr>
      <t>合併資產負債表</t>
    </r>
  </si>
  <si>
    <r>
      <rPr>
        <sz val="11"/>
        <rFont val="標楷體"/>
        <family val="4"/>
      </rPr>
      <t>單位：新台幣仟元</t>
    </r>
  </si>
  <si>
    <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
（重編後並經查核）</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</si>
  <si>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
（重編後並經查核）</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</si>
  <si>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</si>
  <si>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</si>
  <si>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</si>
  <si>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</si>
  <si>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</si>
  <si>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</si>
  <si>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</si>
  <si>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透過其他綜合損益按公允價值衡量之金融資產</t>
    </r>
  </si>
  <si>
    <r>
      <rPr>
        <sz val="11"/>
        <rFont val="標楷體"/>
        <family val="4"/>
      </rPr>
      <t>按攤銷後成本衡量之債務工具投資</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</si>
  <si>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</si>
  <si>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</si>
  <si>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</si>
  <si>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不動產及設備－淨額</t>
    </r>
  </si>
  <si>
    <r>
      <rPr>
        <sz val="11"/>
        <rFont val="標楷體"/>
        <family val="4"/>
      </rPr>
      <t>使用權資產－淨額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</si>
  <si>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</si>
  <si>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</si>
  <si>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</si>
  <si>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</si>
  <si>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</si>
  <si>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</si>
  <si>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</si>
  <si>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</si>
  <si>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央行及同業融資</t>
    </r>
  </si>
  <si>
    <r>
      <rPr>
        <sz val="11"/>
        <rFont val="標楷體"/>
        <family val="4"/>
      </rPr>
      <t>透過損益按公允價值衡量之金融負債</t>
    </r>
  </si>
  <si>
    <r>
      <rPr>
        <sz val="11"/>
        <rFont val="標楷體"/>
        <family val="4"/>
      </rPr>
      <t>附買回票券及債券負債</t>
    </r>
  </si>
  <si>
    <r>
      <rPr>
        <sz val="11"/>
        <rFont val="標楷體"/>
        <family val="4"/>
      </rPr>
      <t>應付款項</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</si>
  <si>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</si>
  <si>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</si>
  <si>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</si>
  <si>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</si>
  <si>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</si>
  <si>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租賃負債</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</si>
  <si>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</si>
  <si>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</si>
  <si>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</si>
  <si>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　　益</t>
    </r>
  </si>
  <si>
    <r>
      <rPr>
        <sz val="11"/>
        <rFont val="標楷體"/>
        <family val="4"/>
      </rPr>
      <t>股　　本</t>
    </r>
  </si>
  <si>
    <r>
      <rPr>
        <sz val="11"/>
        <rFont val="標楷體"/>
        <family val="4"/>
      </rPr>
      <t>普通股股本</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</si>
  <si>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</si>
  <si>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</si>
  <si>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</si>
  <si>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</si>
  <si>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</si>
  <si>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</si>
  <si>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</si>
  <si>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</si>
  <si>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國外營運機構財務報表換算之兌換差額</t>
    </r>
  </si>
  <si>
    <r>
      <rPr>
        <sz val="11"/>
        <rFont val="標楷體"/>
        <family val="4"/>
      </rPr>
      <t>透過其他綜合損益按公允價值衡量之權益工具評價損益</t>
    </r>
  </si>
  <si>
    <r>
      <rPr>
        <sz val="11"/>
        <rFont val="標楷體"/>
        <family val="4"/>
      </rPr>
      <t>透過其他綜合損益按公允價值衡量之債務工具損益</t>
    </r>
  </si>
  <si>
    <r>
      <rPr>
        <sz val="11"/>
        <rFont val="標楷體"/>
        <family val="4"/>
      </rPr>
      <t>權益總計</t>
    </r>
  </si>
  <si>
    <r>
      <rPr>
        <sz val="11"/>
        <rFont val="標楷體"/>
        <family val="4"/>
      </rPr>
      <t>負債及權益總計</t>
    </r>
  </si>
  <si>
    <t xml:space="preserve"> </t>
  </si>
  <si>
    <r>
      <t>110</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
（經查核）</t>
    </r>
  </si>
  <si>
    <r>
      <t>109</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
（重編後並經查核）</t>
    </r>
  </si>
  <si>
    <r>
      <rPr>
        <sz val="11"/>
        <rFont val="標楷體"/>
        <family val="4"/>
      </rPr>
      <t>民國</t>
    </r>
    <r>
      <rPr>
        <sz val="11"/>
        <rFont val="Times New Roman"/>
        <family val="1"/>
      </rPr>
      <t>110</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t>
    </r>
    <r>
      <rPr>
        <sz val="11"/>
        <rFont val="Times New Roman"/>
        <family val="1"/>
      </rP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r>
      <rPr>
        <sz val="11"/>
        <rFont val="Times New Roman"/>
        <family val="1"/>
      </rPr>
      <t>9</t>
    </r>
    <r>
      <rPr>
        <sz val="11"/>
        <rFont val="標楷體"/>
        <family val="4"/>
      </rPr>
      <t>月</t>
    </r>
    <r>
      <rPr>
        <sz val="11"/>
        <rFont val="Times New Roman"/>
        <family val="1"/>
      </rPr>
      <t>30</t>
    </r>
    <r>
      <rPr>
        <sz val="11"/>
        <rFont val="標楷體"/>
        <family val="4"/>
      </rPr>
      <t>日及</t>
    </r>
    <r>
      <rPr>
        <sz val="11"/>
        <rFont val="Times New Roman"/>
        <family val="1"/>
      </rPr>
      <t>1</t>
    </r>
    <r>
      <rPr>
        <sz val="11"/>
        <rFont val="標楷體"/>
        <family val="4"/>
      </rPr>
      <t>月</t>
    </r>
    <r>
      <rPr>
        <sz val="11"/>
        <rFont val="Times New Roman"/>
        <family val="1"/>
      </rPr>
      <t>1</t>
    </r>
    <r>
      <rPr>
        <sz val="11"/>
        <rFont val="標楷體"/>
        <family val="4"/>
      </rPr>
      <t>日</t>
    </r>
  </si>
  <si>
    <r>
      <rPr>
        <sz val="11.5"/>
        <color indexed="8"/>
        <rFont val="標楷體"/>
        <family val="4"/>
      </rPr>
      <t>民國</t>
    </r>
    <r>
      <rPr>
        <sz val="11.5"/>
        <color indexed="8"/>
        <rFont val="Times New Roman"/>
        <family val="1"/>
      </rPr>
      <t>110</t>
    </r>
    <r>
      <rPr>
        <sz val="11.5"/>
        <color indexed="8"/>
        <rFont val="標楷體"/>
        <family val="4"/>
      </rPr>
      <t>年及</t>
    </r>
    <r>
      <rPr>
        <sz val="11.5"/>
        <color indexed="8"/>
        <rFont val="Times New Roman"/>
        <family val="1"/>
      </rPr>
      <t>109</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110</t>
    </r>
    <r>
      <rPr>
        <sz val="11.5"/>
        <color indexed="8"/>
        <rFont val="標楷體"/>
        <family val="4"/>
      </rPr>
      <t>年及</t>
    </r>
    <r>
      <rPr>
        <sz val="11.5"/>
        <color indexed="8"/>
        <rFont val="Times New Roman"/>
        <family val="1"/>
      </rPr>
      <t>109</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</si>
  <si>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r>
      <t>110</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</si>
  <si>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110</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</si>
  <si>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rPr>
        <sz val="11.5"/>
        <color indexed="8"/>
        <rFont val="標楷體"/>
        <family val="4"/>
      </rPr>
      <t>合併綜合損益表</t>
    </r>
  </si>
  <si>
    <r>
      <rPr>
        <sz val="11.5"/>
        <color indexed="8"/>
        <rFont val="標楷體"/>
        <family val="4"/>
      </rPr>
      <t>單位：新台幣仟元，惟</t>
    </r>
  </si>
  <si>
    <r>
      <rPr>
        <sz val="11.5"/>
        <color indexed="8"/>
        <rFont val="標楷體"/>
        <family val="4"/>
      </rPr>
      <t>每股盈餘為元</t>
    </r>
  </si>
  <si>
    <r>
      <t>109</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</si>
  <si>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r>
      <t>109</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</si>
  <si>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t>兌換淨益</t>
  </si>
  <si>
    <t>其他利息以外淨損益</t>
  </si>
  <si>
    <t>資產減損損失</t>
  </si>
  <si>
    <t>投資性不動產損失</t>
  </si>
  <si>
    <t>A1</t>
  </si>
  <si>
    <t>A3</t>
  </si>
  <si>
    <t>A5</t>
  </si>
  <si>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</si>
  <si>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t>108</t>
    </r>
    <r>
      <rPr>
        <sz val="10.5"/>
        <rFont val="標楷體"/>
        <family val="4"/>
      </rPr>
      <t>年度盈餘指撥及分配</t>
    </r>
  </si>
  <si>
    <r>
      <rPr>
        <sz val="10.5"/>
        <rFont val="標楷體"/>
        <family val="4"/>
      </rPr>
      <t>法定盈餘公積</t>
    </r>
  </si>
  <si>
    <t>B17</t>
  </si>
  <si>
    <r>
      <rPr>
        <sz val="10.5"/>
        <rFont val="標楷體"/>
        <family val="4"/>
      </rPr>
      <t>現金股利</t>
    </r>
  </si>
  <si>
    <r>
      <rPr>
        <sz val="10.5"/>
        <rFont val="標楷體"/>
        <family val="4"/>
      </rPr>
      <t>股票股利</t>
    </r>
  </si>
  <si>
    <r>
      <rPr>
        <sz val="10.5"/>
        <rFont val="標楷體"/>
        <family val="4"/>
      </rPr>
      <t>處分透過其他綜合損益按公允價值衡量之權益工具</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</si>
  <si>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</si>
  <si>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日重編後餘額</t>
    </r>
  </si>
  <si>
    <r>
      <rPr>
        <sz val="10.5"/>
        <rFont val="標楷體"/>
        <family val="4"/>
      </rPr>
      <t>依金管銀法字第</t>
    </r>
    <r>
      <rPr>
        <sz val="10.5"/>
        <rFont val="Times New Roman"/>
        <family val="1"/>
      </rPr>
      <t>10310000140</t>
    </r>
    <r>
      <rPr>
        <sz val="10.5"/>
        <rFont val="標楷體"/>
        <family val="4"/>
      </rPr>
      <t>號令提列特別盈餘公積</t>
    </r>
  </si>
  <si>
    <r>
      <t>109</t>
    </r>
    <r>
      <rPr>
        <sz val="10"/>
        <rFont val="標楷體"/>
        <family val="4"/>
      </rPr>
      <t>年度盈餘指撥及分配</t>
    </r>
  </si>
  <si>
    <r>
      <rPr>
        <sz val="10.5"/>
        <rFont val="標楷體"/>
        <family val="4"/>
      </rPr>
      <t>股票股利</t>
    </r>
  </si>
  <si>
    <r>
      <rPr>
        <sz val="10.5"/>
        <rFont val="標楷體"/>
        <family val="4"/>
      </rPr>
      <t>民國</t>
    </r>
    <r>
      <rPr>
        <sz val="10.5"/>
        <rFont val="Times New Roman"/>
        <family val="1"/>
      </rPr>
      <t>110</t>
    </r>
    <r>
      <rPr>
        <sz val="10.5"/>
        <rFont val="標楷體"/>
        <family val="4"/>
      </rPr>
      <t>年及</t>
    </r>
    <r>
      <rPr>
        <sz val="10.5"/>
        <rFont val="Times New Roman"/>
        <family val="1"/>
      </rP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</si>
  <si>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r>
      <rPr>
        <sz val="10.5"/>
        <rFont val="標楷體"/>
        <family val="4"/>
      </rPr>
      <t>其他</t>
    </r>
  </si>
  <si>
    <r>
      <rPr>
        <sz val="10.5"/>
        <rFont val="標楷體"/>
        <family val="4"/>
      </rPr>
      <t>追溯適用及追溯重編之影響數</t>
    </r>
  </si>
  <si>
    <r>
      <rPr>
        <sz val="10.5"/>
        <rFont val="標楷體"/>
        <family val="4"/>
      </rPr>
      <t>股份基礎給付</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</si>
  <si>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</si>
  <si>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</si>
  <si>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109</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</si>
  <si>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109</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</si>
  <si>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</si>
  <si>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</si>
  <si>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110</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</si>
  <si>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110</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</si>
  <si>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t>N1</t>
  </si>
  <si>
    <r>
      <rPr>
        <sz val="12"/>
        <rFont val="標楷體"/>
        <family val="4"/>
      </rPr>
      <t>臺灣新光商業銀行股份有限公司及子公司</t>
    </r>
  </si>
  <si>
    <r>
      <rPr>
        <sz val="12"/>
        <rFont val="標楷體"/>
        <family val="4"/>
      </rPr>
      <t>合併現金流量表</t>
    </r>
  </si>
  <si>
    <r>
      <rPr>
        <sz val="12"/>
        <rFont val="標楷體"/>
        <family val="4"/>
      </rPr>
      <t>單位：新台幣仟元</t>
    </r>
  </si>
  <si>
    <r>
      <rPr>
        <sz val="12"/>
        <rFont val="標楷體"/>
        <family val="4"/>
      </rPr>
      <t>代碼</t>
    </r>
  </si>
  <si>
    <r>
      <rPr>
        <sz val="12"/>
        <rFont val="標楷體"/>
        <family val="4"/>
      </rPr>
      <t>營業活動之現金流量</t>
    </r>
  </si>
  <si>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</si>
  <si>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</si>
  <si>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</si>
  <si>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</si>
  <si>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</si>
  <si>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透過損益按公允價值衡量之金融資產及負債淨（益）損</t>
    </r>
  </si>
  <si>
    <r>
      <rPr>
        <sz val="12"/>
        <rFont val="標楷體"/>
        <family val="4"/>
      </rPr>
      <t>利息費用</t>
    </r>
  </si>
  <si>
    <r>
      <rPr>
        <sz val="12"/>
        <rFont val="標楷體"/>
        <family val="4"/>
      </rPr>
      <t>利息收入</t>
    </r>
  </si>
  <si>
    <r>
      <rPr>
        <sz val="12"/>
        <rFont val="標楷體"/>
        <family val="4"/>
      </rPr>
      <t>股利收入</t>
    </r>
  </si>
  <si>
    <r>
      <rPr>
        <sz val="12"/>
        <rFont val="標楷體"/>
        <family val="4"/>
      </rPr>
      <t>股份基礎給付酬勞成本</t>
    </r>
  </si>
  <si>
    <r>
      <rPr>
        <sz val="12"/>
        <rFont val="標楷體"/>
        <family val="4"/>
      </rPr>
      <t>處分金融資產利益</t>
    </r>
  </si>
  <si>
    <r>
      <rPr>
        <sz val="12"/>
        <rFont val="標楷體"/>
        <family val="4"/>
      </rPr>
      <t>金融資產減損損失</t>
    </r>
  </si>
  <si>
    <r>
      <rPr>
        <sz val="12"/>
        <rFont val="標楷體"/>
        <family val="4"/>
      </rPr>
      <t>未實現外幣兌換損失</t>
    </r>
  </si>
  <si>
    <t>A24600</t>
  </si>
  <si>
    <r>
      <rPr>
        <sz val="12"/>
        <rFont val="標楷體"/>
        <family val="4"/>
      </rPr>
      <t>投資性不動產公允價值調整損失</t>
    </r>
  </si>
  <si>
    <r>
      <rPr>
        <sz val="12"/>
        <rFont val="標楷體"/>
        <family val="4"/>
      </rPr>
      <t>其他租賃利益</t>
    </r>
  </si>
  <si>
    <r>
      <rPr>
        <sz val="12"/>
        <rFont val="標楷體"/>
        <family val="4"/>
      </rPr>
      <t>營業資產及負債之淨變動數</t>
    </r>
  </si>
  <si>
    <r>
      <rPr>
        <sz val="12"/>
        <rFont val="標楷體"/>
        <family val="4"/>
      </rPr>
      <t>存放央行及拆借金融同業</t>
    </r>
  </si>
  <si>
    <r>
      <rPr>
        <sz val="12"/>
        <rFont val="標楷體"/>
        <family val="4"/>
      </rPr>
      <t>透過損益按公允價值衡量之金融資產</t>
    </r>
  </si>
  <si>
    <t>A41123</t>
  </si>
  <si>
    <r>
      <rPr>
        <sz val="12"/>
        <rFont val="標楷體"/>
        <family val="4"/>
      </rPr>
      <t>透過其他綜合損益按公允價值衡量之金融資產</t>
    </r>
  </si>
  <si>
    <t>A41125</t>
  </si>
  <si>
    <r>
      <rPr>
        <sz val="12"/>
        <rFont val="標楷體"/>
        <family val="4"/>
      </rPr>
      <t>按攤銷後成本衡量之債務工具投資</t>
    </r>
  </si>
  <si>
    <r>
      <rPr>
        <sz val="12"/>
        <rFont val="標楷體"/>
        <family val="4"/>
      </rPr>
      <t>應收款項</t>
    </r>
  </si>
  <si>
    <r>
      <rPr>
        <sz val="12"/>
        <rFont val="標楷體"/>
        <family val="4"/>
      </rPr>
      <t>貼現及放款</t>
    </r>
  </si>
  <si>
    <t>A41190</t>
  </si>
  <si>
    <r>
      <rPr>
        <sz val="12"/>
        <rFont val="標楷體"/>
        <family val="4"/>
      </rPr>
      <t>其他金融資產</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</si>
  <si>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</si>
  <si>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</si>
  <si>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</si>
  <si>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應付款項</t>
    </r>
  </si>
  <si>
    <r>
      <rPr>
        <sz val="12"/>
        <rFont val="標楷體"/>
        <family val="4"/>
      </rPr>
      <t>存款及匯款</t>
    </r>
  </si>
  <si>
    <t>A42170</t>
  </si>
  <si>
    <r>
      <rPr>
        <sz val="12"/>
        <rFont val="標楷體"/>
        <family val="4"/>
      </rPr>
      <t>其他金融負債</t>
    </r>
  </si>
  <si>
    <r>
      <rPr>
        <sz val="12"/>
        <rFont val="標楷體"/>
        <family val="4"/>
      </rPr>
      <t>員工福利負債準備</t>
    </r>
  </si>
  <si>
    <r>
      <rPr>
        <sz val="12"/>
        <rFont val="標楷體"/>
        <family val="4"/>
      </rPr>
      <t>其他負債</t>
    </r>
  </si>
  <si>
    <r>
      <rPr>
        <sz val="12"/>
        <rFont val="標楷體"/>
        <family val="4"/>
      </rPr>
      <t>收取之利息</t>
    </r>
  </si>
  <si>
    <r>
      <rPr>
        <sz val="12"/>
        <rFont val="標楷體"/>
        <family val="4"/>
      </rPr>
      <t>收取之股利</t>
    </r>
  </si>
  <si>
    <r>
      <rPr>
        <sz val="12"/>
        <rFont val="標楷體"/>
        <family val="4"/>
      </rPr>
      <t>支付之利息</t>
    </r>
  </si>
  <si>
    <r>
      <rPr>
        <sz val="12"/>
        <rFont val="標楷體"/>
        <family val="4"/>
      </rPr>
      <t>支付所得稅</t>
    </r>
  </si>
  <si>
    <r>
      <rPr>
        <sz val="12"/>
        <rFont val="標楷體"/>
        <family val="4"/>
      </rPr>
      <t>營業活動之淨現金流入（出）</t>
    </r>
  </si>
  <si>
    <r>
      <rPr>
        <sz val="12"/>
        <rFont val="標楷體"/>
        <family val="4"/>
      </rPr>
      <t>投資活動之現金流量</t>
    </r>
  </si>
  <si>
    <r>
      <rPr>
        <sz val="12"/>
        <rFont val="標楷體"/>
        <family val="4"/>
      </rPr>
      <t>取得不動產及設備</t>
    </r>
  </si>
  <si>
    <r>
      <rPr>
        <sz val="12"/>
        <rFont val="標楷體"/>
        <family val="4"/>
      </rPr>
      <t>處分不動產及設備</t>
    </r>
  </si>
  <si>
    <r>
      <rPr>
        <sz val="12"/>
        <rFont val="標楷體"/>
        <family val="4"/>
      </rPr>
      <t>存出保證金增加</t>
    </r>
  </si>
  <si>
    <r>
      <rPr>
        <sz val="12"/>
        <rFont val="標楷體"/>
        <family val="4"/>
      </rPr>
      <t>取得無形資產</t>
    </r>
  </si>
  <si>
    <r>
      <rPr>
        <sz val="12"/>
        <rFont val="標楷體"/>
        <family val="4"/>
      </rPr>
      <t>投資活動之淨現金流出</t>
    </r>
  </si>
  <si>
    <r>
      <rPr>
        <sz val="12"/>
        <rFont val="標楷體"/>
        <family val="4"/>
      </rPr>
      <t>籌資活動之現金流量</t>
    </r>
  </si>
  <si>
    <r>
      <rPr>
        <sz val="12"/>
        <rFont val="標楷體"/>
        <family val="4"/>
      </rPr>
      <t>央行及同業融資增加</t>
    </r>
  </si>
  <si>
    <t>C00400</t>
  </si>
  <si>
    <r>
      <rPr>
        <sz val="12"/>
        <rFont val="標楷體"/>
        <family val="4"/>
      </rPr>
      <t>央行及同業融資減少</t>
    </r>
  </si>
  <si>
    <r>
      <rPr>
        <sz val="12"/>
        <rFont val="標楷體"/>
        <family val="4"/>
      </rPr>
      <t>發行金融債券</t>
    </r>
  </si>
  <si>
    <r>
      <rPr>
        <sz val="12"/>
        <rFont val="標楷體"/>
        <family val="4"/>
      </rPr>
      <t>償還金融債券</t>
    </r>
  </si>
  <si>
    <r>
      <rPr>
        <sz val="12"/>
        <rFont val="標楷體"/>
        <family val="4"/>
      </rPr>
      <t>附買回票券及債券負債增加</t>
    </r>
  </si>
  <si>
    <r>
      <rPr>
        <sz val="12"/>
        <rFont val="標楷體"/>
        <family val="4"/>
      </rPr>
      <t>存入保證金增加</t>
    </r>
  </si>
  <si>
    <r>
      <rPr>
        <sz val="12"/>
        <rFont val="標楷體"/>
        <family val="4"/>
      </rPr>
      <t>租賃負債本金償還</t>
    </r>
  </si>
  <si>
    <r>
      <rPr>
        <sz val="12"/>
        <rFont val="標楷體"/>
        <family val="4"/>
      </rPr>
      <t>發放現金股利</t>
    </r>
  </si>
  <si>
    <r>
      <rPr>
        <sz val="12"/>
        <rFont val="標楷體"/>
        <family val="4"/>
      </rPr>
      <t>籌資活動之淨現金流出</t>
    </r>
  </si>
  <si>
    <r>
      <rPr>
        <sz val="12"/>
        <rFont val="標楷體"/>
        <family val="4"/>
      </rPr>
      <t>匯率變動對現金及約當現金之影響</t>
    </r>
  </si>
  <si>
    <r>
      <rPr>
        <sz val="12"/>
        <rFont val="標楷體"/>
        <family val="4"/>
      </rPr>
      <t>現金及約當現金淨增加（減少）數</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</si>
  <si>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</si>
  <si>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</si>
  <si>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</si>
  <si>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符合經金管會認可之國際會計準則第七號現金及約當現金定義之存放央行及拆借銀行同業</t>
    </r>
  </si>
  <si>
    <r>
      <rPr>
        <sz val="12"/>
        <rFont val="標楷體"/>
        <family val="4"/>
      </rPr>
      <t>民國</t>
    </r>
    <r>
      <rPr>
        <sz val="12"/>
        <rFont val="Times New Roman"/>
        <family val="1"/>
      </rPr>
      <t>110</t>
    </r>
    <r>
      <rPr>
        <sz val="12"/>
        <rFont val="標楷體"/>
        <family val="4"/>
      </rPr>
      <t>年及</t>
    </r>
    <r>
      <rPr>
        <sz val="12"/>
        <rFont val="Times New Roman"/>
        <family val="1"/>
      </rP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</si>
  <si>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110</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</si>
  <si>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109</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 xml:space="preserve">日
</t>
    </r>
    <r>
      <rPr>
        <sz val="12"/>
        <rFont val="Times New Roman"/>
        <family val="1"/>
      </rPr>
      <t>(</t>
    </r>
    <r>
      <rPr>
        <sz val="12"/>
        <rFont val="標楷體"/>
        <family val="4"/>
      </rPr>
      <t>重編後</t>
    </r>
    <r>
      <rPr>
        <sz val="12"/>
        <rFont val="Times New Roman"/>
        <family val="1"/>
      </rPr>
      <t>)</t>
    </r>
  </si>
  <si>
    <r>
      <rPr>
        <sz val="12"/>
        <rFont val="標楷體"/>
        <family val="4"/>
      </rPr>
      <t>處分不動產及設備淨損</t>
    </r>
  </si>
  <si>
    <r>
      <rPr>
        <sz val="12"/>
        <rFont val="標楷體"/>
        <family val="4"/>
      </rPr>
      <t>營運產生之現金流入（出）</t>
    </r>
  </si>
  <si>
    <r>
      <rPr>
        <sz val="12"/>
        <rFont val="標楷體"/>
        <family val="4"/>
      </rPr>
      <t>附買回票券及債券負債減少</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</si>
</sst>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s>
  <fonts count="58">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Times New Roman"/>
      <family val="1"/>
    </font>
    <font>
      <b/>
      <sz val="11"/>
      <name val="Times New Roman"/>
      <family val="1"/>
    </font>
    <font>
      <sz val="8"/>
      <name val="Book Antiqua"/>
      <family val="1"/>
    </font>
    <font>
      <sz val="10"/>
      <name val="Times New Roman"/>
      <family val="1"/>
    </font>
    <font>
      <b/>
      <sz val="10"/>
      <name val="Times New Roman"/>
      <family val="1"/>
    </font>
    <font>
      <u val="double"/>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256">
    <xf numFmtId="0" fontId="0" fillId="0" borderId="0" xfId="0" applyAlignment="1">
      <alignment/>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7" fillId="0" borderId="0" xfId="0" applyFont="1" applyAlignment="1">
      <alignment/>
    </xf>
    <xf numFmtId="0" fontId="17" fillId="0" borderId="10" xfId="0" applyFont="1" applyBorder="1" applyAlignment="1">
      <alignment/>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8"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188" fontId="9" fillId="0" borderId="17" xfId="0" applyNumberFormat="1" applyFont="1" applyBorder="1" applyAlignment="1">
      <alignment wrapText="1"/>
    </xf>
    <xf numFmtId="188" fontId="9" fillId="0" borderId="17" xfId="0" applyNumberFormat="1" applyFont="1" applyBorder="1" applyAlignment="1">
      <alignment horizontal="right" wrapText="1"/>
    </xf>
    <xf numFmtId="3" fontId="9" fillId="0" borderId="15" xfId="0" applyNumberFormat="1" applyFont="1" applyBorder="1" applyAlignment="1">
      <alignment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Border="1" applyAlignment="1">
      <alignment horizontal="center" vertical="top"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19" fillId="0" borderId="0" xfId="0" applyFont="1" applyAlignment="1">
      <alignment horizontal="justify" vertical="center" wrapText="1"/>
    </xf>
    <xf numFmtId="0" fontId="19" fillId="0" borderId="0" xfId="0" applyFont="1" applyAlignment="1">
      <alignment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0" xfId="0" applyFont="1" applyAlignment="1">
      <alignment horizontal="left" vertical="center" wrapText="1"/>
    </xf>
    <xf numFmtId="0" fontId="7" fillId="0" borderId="0" xfId="0" applyFont="1" applyAlignment="1">
      <alignment horizontal="justify" vertical="center" wrapText="1"/>
    </xf>
    <xf numFmtId="0" fontId="20" fillId="0" borderId="0" xfId="0" applyFont="1" applyAlignment="1">
      <alignment horizontal="justify" vertical="center" wrapText="1"/>
    </xf>
    <xf numFmtId="0" fontId="20" fillId="0" borderId="0" xfId="0" applyFont="1" applyAlignment="1">
      <alignment horizontal="left" vertical="center" wrapText="1" indent="1"/>
    </xf>
    <xf numFmtId="188" fontId="20" fillId="0" borderId="0" xfId="0" applyNumberFormat="1" applyFont="1" applyAlignment="1">
      <alignment horizontal="right" vertical="center" wrapText="1"/>
    </xf>
    <xf numFmtId="188" fontId="20" fillId="0" borderId="0" xfId="0" applyNumberFormat="1" applyFont="1" applyAlignment="1">
      <alignment horizontal="right" wrapText="1"/>
    </xf>
    <xf numFmtId="188" fontId="20" fillId="0" borderId="17" xfId="0" applyNumberFormat="1" applyFont="1" applyBorder="1" applyAlignment="1">
      <alignment horizontal="right" wrapText="1"/>
    </xf>
    <xf numFmtId="188" fontId="20" fillId="0" borderId="0" xfId="0" applyNumberFormat="1" applyFont="1" applyBorder="1" applyAlignment="1">
      <alignment horizontal="right" wrapText="1"/>
    </xf>
    <xf numFmtId="188" fontId="20" fillId="0" borderId="0" xfId="0" applyNumberFormat="1" applyFont="1" applyBorder="1" applyAlignment="1">
      <alignment horizontal="right" vertical="center" wrapText="1"/>
    </xf>
    <xf numFmtId="0" fontId="7" fillId="0" borderId="0" xfId="0" applyFont="1" applyAlignment="1">
      <alignment horizontal="justify" vertical="center"/>
    </xf>
    <xf numFmtId="0" fontId="18" fillId="0" borderId="0" xfId="0" applyFont="1" applyAlignment="1">
      <alignment horizontal="center" vertical="center" wrapText="1"/>
    </xf>
    <xf numFmtId="0" fontId="18" fillId="0" borderId="14" xfId="0" applyFont="1" applyBorder="1" applyAlignment="1">
      <alignment horizontal="center" vertical="center" wrapText="1"/>
    </xf>
    <xf numFmtId="0" fontId="7" fillId="0" borderId="0" xfId="0" applyFont="1" applyAlignment="1">
      <alignment horizontal="left" vertical="center" wrapText="1" indent="3"/>
    </xf>
    <xf numFmtId="6" fontId="22"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2" applyNumberFormat="1" applyFont="1" applyBorder="1" applyAlignment="1">
      <alignment horizontal="right" wrapText="1"/>
    </xf>
    <xf numFmtId="182" fontId="2" fillId="0" borderId="0" xfId="42" applyNumberFormat="1" applyFont="1" applyBorder="1" applyAlignment="1">
      <alignment horizontal="justify" vertical="center" wrapText="1"/>
    </xf>
    <xf numFmtId="182" fontId="2" fillId="0" borderId="0" xfId="42" applyNumberFormat="1" applyFont="1" applyAlignment="1">
      <alignment horizontal="justify" vertical="center" wrapText="1"/>
    </xf>
    <xf numFmtId="182" fontId="2" fillId="0" borderId="15" xfId="42" applyNumberFormat="1" applyFont="1" applyBorder="1" applyAlignment="1">
      <alignment horizontal="right" wrapText="1"/>
    </xf>
    <xf numFmtId="6" fontId="9" fillId="0" borderId="0" xfId="0" applyNumberFormat="1" applyFont="1" applyAlignment="1">
      <alignment horizontal="right" wrapText="1"/>
    </xf>
    <xf numFmtId="0" fontId="8" fillId="0" borderId="0" xfId="0" applyFont="1" applyAlignment="1">
      <alignment horizont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4" fillId="0" borderId="0" xfId="0" applyFont="1" applyAlignment="1">
      <alignment horizontal="center"/>
    </xf>
    <xf numFmtId="0" fontId="14" fillId="0" borderId="0" xfId="0" applyFont="1" applyAlignment="1">
      <alignment horizontal="center"/>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21" fillId="0" borderId="10" xfId="0" applyFont="1" applyBorder="1" applyAlignment="1">
      <alignment horizontal="center" vertical="center" wrapText="1"/>
    </xf>
    <xf numFmtId="0" fontId="16" fillId="0" borderId="0" xfId="0" applyFont="1" applyAlignment="1">
      <alignment horizontal="center"/>
    </xf>
    <xf numFmtId="0" fontId="21" fillId="0" borderId="13" xfId="0" applyFont="1" applyBorder="1" applyAlignment="1">
      <alignment horizontal="center" vertical="center" wrapText="1"/>
    </xf>
    <xf numFmtId="16" fontId="18"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 vertical="top"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xf>
    <xf numFmtId="0" fontId="7" fillId="0" borderId="10" xfId="0" applyFont="1" applyFill="1" applyBorder="1" applyAlignment="1">
      <alignment horizontal="center" vertical="top" wrapText="1"/>
    </xf>
    <xf numFmtId="0" fontId="7" fillId="0" borderId="10" xfId="0" applyFont="1" applyFill="1" applyBorder="1" applyAlignment="1">
      <alignment horizontal="distributed" vertical="distributed" wrapText="1"/>
    </xf>
    <xf numFmtId="0" fontId="7" fillId="0" borderId="0" xfId="0" applyFont="1" applyFill="1" applyAlignment="1">
      <alignment horizontal="justify" vertical="top" wrapText="1"/>
    </xf>
    <xf numFmtId="188" fontId="7" fillId="0" borderId="0" xfId="0" applyNumberFormat="1" applyFont="1" applyFill="1" applyAlignment="1">
      <alignment horizontal="right" wrapText="1"/>
    </xf>
    <xf numFmtId="188" fontId="7" fillId="0" borderId="0" xfId="0" applyNumberFormat="1" applyFont="1" applyFill="1" applyAlignment="1">
      <alignment wrapText="1"/>
    </xf>
    <xf numFmtId="188" fontId="7" fillId="0" borderId="0" xfId="0" applyNumberFormat="1" applyFont="1" applyFill="1" applyAlignment="1">
      <alignment vertical="top" wrapText="1"/>
    </xf>
    <xf numFmtId="188" fontId="7" fillId="0" borderId="0" xfId="0" applyNumberFormat="1" applyFont="1" applyFill="1" applyAlignment="1">
      <alignment vertical="center" wrapText="1"/>
    </xf>
    <xf numFmtId="188" fontId="7" fillId="0" borderId="0" xfId="0" applyNumberFormat="1" applyFont="1" applyFill="1" applyAlignment="1">
      <alignment horizontal="left" vertical="center" wrapText="1" indent="1"/>
    </xf>
    <xf numFmtId="0" fontId="7" fillId="0" borderId="0" xfId="0" applyFont="1" applyFill="1" applyAlignment="1">
      <alignment horizontal="justify" wrapText="1"/>
    </xf>
    <xf numFmtId="188" fontId="17" fillId="0" borderId="0" xfId="0" applyNumberFormat="1" applyFont="1" applyFill="1" applyAlignment="1">
      <alignment wrapText="1"/>
    </xf>
    <xf numFmtId="188" fontId="17" fillId="0" borderId="0" xfId="0" applyNumberFormat="1" applyFont="1" applyFill="1" applyAlignment="1">
      <alignment horizontal="justify" vertical="center" wrapText="1"/>
    </xf>
    <xf numFmtId="188" fontId="7" fillId="0" borderId="0" xfId="0" applyNumberFormat="1" applyFont="1" applyFill="1" applyAlignment="1">
      <alignment horizontal="justify" vertical="center" wrapText="1"/>
    </xf>
    <xf numFmtId="188" fontId="7" fillId="0" borderId="0" xfId="0" applyNumberFormat="1" applyFont="1" applyFill="1" applyAlignment="1">
      <alignment horizontal="right" vertical="top" wrapText="1"/>
    </xf>
    <xf numFmtId="188" fontId="7" fillId="0" borderId="0" xfId="0" applyNumberFormat="1" applyFont="1" applyFill="1" applyAlignment="1">
      <alignment horizontal="right" vertical="center" wrapText="1"/>
    </xf>
    <xf numFmtId="188" fontId="7" fillId="0" borderId="16" xfId="0" applyNumberFormat="1" applyFont="1" applyFill="1" applyBorder="1" applyAlignment="1">
      <alignment wrapText="1"/>
    </xf>
    <xf numFmtId="188" fontId="7" fillId="0" borderId="16" xfId="0" applyNumberFormat="1" applyFont="1" applyFill="1" applyBorder="1" applyAlignment="1">
      <alignment horizontal="right" wrapText="1"/>
    </xf>
    <xf numFmtId="188" fontId="7" fillId="0" borderId="16" xfId="0" applyNumberFormat="1" applyFont="1" applyFill="1" applyBorder="1" applyAlignment="1">
      <alignment vertical="center" wrapText="1"/>
    </xf>
    <xf numFmtId="188" fontId="7" fillId="0" borderId="15" xfId="0" applyNumberFormat="1" applyFont="1" applyFill="1" applyBorder="1" applyAlignment="1">
      <alignment horizontal="right" wrapText="1"/>
    </xf>
    <xf numFmtId="188" fontId="7" fillId="0" borderId="0" xfId="0" applyNumberFormat="1" applyFont="1" applyFill="1" applyBorder="1" applyAlignment="1">
      <alignment wrapText="1"/>
    </xf>
    <xf numFmtId="188" fontId="7" fillId="0" borderId="0" xfId="0" applyNumberFormat="1" applyFont="1" applyFill="1" applyBorder="1" applyAlignment="1">
      <alignment vertical="top" wrapText="1"/>
    </xf>
    <xf numFmtId="188" fontId="22" fillId="0" borderId="0" xfId="0" applyNumberFormat="1" applyFont="1" applyFill="1" applyAlignment="1">
      <alignment vertical="center" wrapText="1"/>
    </xf>
    <xf numFmtId="188" fontId="7" fillId="0" borderId="0" xfId="0" applyNumberFormat="1" applyFont="1" applyFill="1" applyBorder="1" applyAlignment="1">
      <alignment horizontal="right" wrapText="1"/>
    </xf>
    <xf numFmtId="188" fontId="7" fillId="0" borderId="0" xfId="0" applyNumberFormat="1" applyFont="1" applyFill="1" applyAlignment="1">
      <alignment horizontal="justify" wrapText="1"/>
    </xf>
    <xf numFmtId="188" fontId="7" fillId="0" borderId="0" xfId="0" applyNumberFormat="1" applyFont="1" applyFill="1" applyAlignment="1">
      <alignment horizontal="justify" vertical="top" wrapText="1"/>
    </xf>
    <xf numFmtId="0" fontId="7" fillId="0" borderId="0" xfId="0" applyFont="1" applyFill="1" applyAlignment="1">
      <alignment vertical="top" wrapText="1"/>
    </xf>
    <xf numFmtId="0" fontId="7" fillId="0" borderId="0" xfId="0" applyFont="1" applyFill="1" applyAlignment="1">
      <alignment horizontal="left" vertical="top" wrapText="1" indent="1"/>
    </xf>
    <xf numFmtId="188" fontId="7" fillId="0" borderId="0" xfId="0" applyNumberFormat="1" applyFont="1" applyFill="1" applyAlignment="1">
      <alignment horizontal="right" vertical="center" wrapText="1" indent="1"/>
    </xf>
    <xf numFmtId="188" fontId="7" fillId="0" borderId="16" xfId="0" applyNumberFormat="1" applyFont="1" applyFill="1" applyBorder="1" applyAlignment="1">
      <alignment horizontal="right" vertical="center" wrapText="1"/>
    </xf>
    <xf numFmtId="0" fontId="7" fillId="0" borderId="0" xfId="0" applyFont="1" applyFill="1" applyAlignment="1">
      <alignment horizontal="left" vertical="top" wrapText="1" indent="2"/>
    </xf>
    <xf numFmtId="0" fontId="7" fillId="0" borderId="0" xfId="0" applyFont="1" applyFill="1" applyAlignment="1">
      <alignment horizontal="right" wrapText="1"/>
    </xf>
    <xf numFmtId="0" fontId="7" fillId="0" borderId="0" xfId="0" applyFont="1" applyFill="1" applyAlignment="1">
      <alignment horizontal="right"/>
    </xf>
    <xf numFmtId="188" fontId="7" fillId="0" borderId="15" xfId="0" applyNumberFormat="1" applyFont="1" applyFill="1" applyBorder="1" applyAlignment="1">
      <alignment vertical="center" wrapText="1"/>
    </xf>
    <xf numFmtId="188" fontId="7" fillId="0" borderId="0" xfId="0" applyNumberFormat="1" applyFont="1" applyFill="1" applyAlignment="1">
      <alignment/>
    </xf>
    <xf numFmtId="0" fontId="14" fillId="0" borderId="0" xfId="0" applyFont="1" applyAlignment="1">
      <alignment horizontal="right"/>
    </xf>
    <xf numFmtId="0" fontId="15" fillId="0" borderId="0" xfId="0" applyFont="1" applyAlignment="1">
      <alignment horizontal="center" vertical="top" wrapText="1"/>
    </xf>
    <xf numFmtId="0" fontId="17" fillId="0" borderId="0" xfId="0" applyFont="1" applyFill="1" applyAlignment="1">
      <alignment horizontal="center"/>
    </xf>
    <xf numFmtId="0" fontId="8" fillId="0" borderId="0" xfId="0" applyFont="1" applyFill="1" applyAlignment="1">
      <alignment/>
    </xf>
    <xf numFmtId="0" fontId="17" fillId="0" borderId="0" xfId="0" applyFont="1" applyFill="1" applyAlignment="1">
      <alignment/>
    </xf>
    <xf numFmtId="0" fontId="17" fillId="0" borderId="0" xfId="0" applyFont="1" applyFill="1" applyAlignment="1">
      <alignment horizontal="right"/>
    </xf>
    <xf numFmtId="0" fontId="17" fillId="0" borderId="0" xfId="0" applyFont="1" applyFill="1" applyAlignment="1">
      <alignment horizontal="center"/>
    </xf>
    <xf numFmtId="0" fontId="17" fillId="0" borderId="0" xfId="0" applyFont="1" applyFill="1" applyAlignment="1">
      <alignment horizontal="center" vertical="top" wrapText="1"/>
    </xf>
    <xf numFmtId="0" fontId="17" fillId="0" borderId="10" xfId="0" applyFont="1" applyFill="1" applyBorder="1" applyAlignment="1">
      <alignment horizontal="distributed" vertical="top" wrapText="1"/>
    </xf>
    <xf numFmtId="0" fontId="8" fillId="0" borderId="0" xfId="0" applyFont="1" applyFill="1" applyAlignment="1">
      <alignment horizontal="center"/>
    </xf>
    <xf numFmtId="0" fontId="17" fillId="0" borderId="14" xfId="0" applyFont="1" applyFill="1" applyBorder="1" applyAlignment="1">
      <alignment horizontal="center" vertical="top" wrapText="1"/>
    </xf>
    <xf numFmtId="0" fontId="17" fillId="0" borderId="13" xfId="0" applyFont="1" applyFill="1" applyBorder="1" applyAlignment="1">
      <alignment horizontal="distributed"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distributed" wrapText="1"/>
    </xf>
    <xf numFmtId="0" fontId="17" fillId="0" borderId="14" xfId="0" applyFont="1" applyFill="1" applyBorder="1" applyAlignment="1">
      <alignment horizontal="distributed" wrapText="1"/>
    </xf>
    <xf numFmtId="0" fontId="17" fillId="0" borderId="0" xfId="0" applyFont="1" applyFill="1" applyBorder="1" applyAlignment="1">
      <alignment horizontal="center" wrapText="1"/>
    </xf>
    <xf numFmtId="0" fontId="17" fillId="0" borderId="14" xfId="0" applyFont="1" applyFill="1" applyBorder="1" applyAlignment="1">
      <alignment horizontal="center" wrapText="1"/>
    </xf>
    <xf numFmtId="0" fontId="17" fillId="0" borderId="10" xfId="0" applyFont="1" applyFill="1" applyBorder="1" applyAlignment="1">
      <alignment horizontal="distributed" wrapText="1"/>
    </xf>
    <xf numFmtId="0" fontId="17" fillId="0" borderId="0" xfId="0" applyFont="1" applyFill="1" applyAlignment="1">
      <alignment horizontal="distributed" wrapText="1"/>
    </xf>
    <xf numFmtId="0" fontId="17" fillId="0" borderId="10" xfId="0" applyFont="1" applyFill="1" applyBorder="1" applyAlignment="1">
      <alignment horizontal="center" wrapText="1"/>
    </xf>
    <xf numFmtId="0" fontId="17" fillId="0" borderId="0" xfId="0" applyFont="1" applyFill="1" applyAlignment="1">
      <alignment vertical="top" wrapText="1"/>
    </xf>
    <xf numFmtId="0" fontId="17" fillId="0" borderId="0" xfId="0" applyFont="1" applyFill="1" applyAlignment="1">
      <alignment horizontal="left" wrapText="1" indent="1"/>
    </xf>
    <xf numFmtId="0" fontId="17" fillId="0" borderId="0" xfId="0" applyFont="1" applyFill="1" applyAlignment="1">
      <alignment wrapText="1"/>
    </xf>
    <xf numFmtId="188" fontId="20" fillId="0" borderId="0" xfId="0" applyNumberFormat="1" applyFont="1" applyFill="1" applyAlignment="1">
      <alignment vertical="center" wrapText="1"/>
    </xf>
    <xf numFmtId="188" fontId="20" fillId="0" borderId="0" xfId="0" applyNumberFormat="1" applyFont="1" applyFill="1" applyAlignment="1">
      <alignment wrapText="1"/>
    </xf>
    <xf numFmtId="0" fontId="16" fillId="0" borderId="0" xfId="0" applyFont="1" applyFill="1" applyAlignment="1">
      <alignment horizontal="left" wrapText="1" indent="1"/>
    </xf>
    <xf numFmtId="188" fontId="20" fillId="0" borderId="16" xfId="0" applyNumberFormat="1" applyFont="1" applyFill="1" applyBorder="1" applyAlignment="1">
      <alignment horizontal="right" vertical="center" wrapText="1"/>
    </xf>
    <xf numFmtId="188" fontId="20" fillId="0" borderId="0" xfId="0" applyNumberFormat="1" applyFont="1" applyFill="1" applyAlignment="1">
      <alignment horizontal="right" vertical="center" wrapText="1"/>
    </xf>
    <xf numFmtId="188" fontId="20" fillId="0" borderId="0" xfId="0" applyNumberFormat="1" applyFont="1" applyFill="1" applyAlignment="1">
      <alignment horizontal="right" wrapText="1"/>
    </xf>
    <xf numFmtId="0" fontId="20" fillId="0" borderId="0" xfId="0" applyFont="1" applyFill="1" applyAlignment="1">
      <alignment vertical="center" wrapText="1"/>
    </xf>
    <xf numFmtId="192" fontId="7" fillId="0" borderId="0" xfId="34" applyNumberFormat="1" applyFont="1" applyFill="1" applyAlignment="1">
      <alignment horizontal="justify" wrapText="1"/>
    </xf>
    <xf numFmtId="188" fontId="20" fillId="0" borderId="0" xfId="0" applyNumberFormat="1" applyFont="1" applyFill="1" applyBorder="1" applyAlignment="1">
      <alignment horizontal="right" vertical="center" wrapText="1"/>
    </xf>
    <xf numFmtId="0" fontId="17" fillId="0" borderId="0" xfId="0" applyFont="1" applyFill="1" applyAlignment="1">
      <alignment horizontal="left" wrapText="1"/>
    </xf>
    <xf numFmtId="188" fontId="20" fillId="0" borderId="10" xfId="0" applyNumberFormat="1" applyFont="1" applyFill="1" applyBorder="1" applyAlignment="1">
      <alignment horizontal="right" vertical="center" wrapText="1"/>
    </xf>
    <xf numFmtId="0" fontId="17" fillId="0" borderId="0" xfId="0" applyFont="1" applyFill="1" applyAlignment="1">
      <alignment/>
    </xf>
    <xf numFmtId="0" fontId="20" fillId="0" borderId="0" xfId="0" applyFont="1" applyFill="1" applyAlignment="1">
      <alignment horizontal="right" vertical="center" wrapText="1"/>
    </xf>
    <xf numFmtId="0" fontId="17" fillId="0" borderId="0" xfId="0" applyFont="1" applyFill="1" applyAlignment="1">
      <alignment vertical="center" wrapText="1"/>
    </xf>
    <xf numFmtId="188" fontId="8" fillId="0" borderId="0" xfId="0" applyNumberFormat="1" applyFont="1" applyFill="1" applyAlignment="1">
      <alignment/>
    </xf>
    <xf numFmtId="188" fontId="8" fillId="0" borderId="0" xfId="0" applyNumberFormat="1" applyFont="1" applyFill="1" applyBorder="1" applyAlignment="1">
      <alignmen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0" fontId="8" fillId="0" borderId="0" xfId="0" applyFont="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vertical="top" wrapTex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horizontal="left" vertical="center" wrapText="1" indent="4"/>
    </xf>
    <xf numFmtId="193" fontId="8" fillId="0" borderId="0" xfId="0" applyNumberFormat="1" applyFont="1" applyAlignment="1">
      <alignment horizontal="right" vertical="center" wrapText="1"/>
    </xf>
    <xf numFmtId="188" fontId="8" fillId="0" borderId="0" xfId="0" applyNumberFormat="1" applyFont="1" applyAlignment="1">
      <alignment horizontal="right" vertical="center" wrapText="1"/>
    </xf>
    <xf numFmtId="0" fontId="8" fillId="0" borderId="0" xfId="0" applyFont="1" applyAlignment="1">
      <alignment horizontal="left" vertical="center" wrapText="1" indent="6"/>
    </xf>
    <xf numFmtId="0" fontId="8" fillId="0" borderId="0" xfId="0" applyFont="1" applyBorder="1" applyAlignment="1">
      <alignment/>
    </xf>
    <xf numFmtId="188" fontId="8" fillId="0" borderId="16" xfId="0" applyNumberFormat="1" applyFont="1" applyBorder="1" applyAlignment="1">
      <alignment horizontal="right" vertical="center" wrapText="1"/>
    </xf>
    <xf numFmtId="188" fontId="8" fillId="0" borderId="12" xfId="0" applyNumberFormat="1" applyFont="1" applyBorder="1" applyAlignment="1">
      <alignment horizontal="right" vertical="center" wrapText="1"/>
    </xf>
    <xf numFmtId="188" fontId="8" fillId="0" borderId="0" xfId="0" applyNumberFormat="1" applyFont="1" applyAlignment="1">
      <alignment horizontal="right" wrapText="1"/>
    </xf>
    <xf numFmtId="193" fontId="8" fillId="0" borderId="0" xfId="44" applyNumberFormat="1" applyFont="1" applyAlignment="1">
      <alignment horizontal="right" vertical="center" wrapText="1"/>
    </xf>
    <xf numFmtId="188" fontId="8" fillId="0" borderId="15" xfId="0" applyNumberFormat="1" applyFont="1" applyBorder="1" applyAlignment="1">
      <alignment horizontal="right" vertical="center" wrapText="1"/>
    </xf>
    <xf numFmtId="0" fontId="15" fillId="0" borderId="0" xfId="0" applyFont="1" applyAlignment="1">
      <alignment vertical="center" wrapText="1"/>
    </xf>
    <xf numFmtId="0" fontId="15" fillId="0" borderId="0" xfId="0" applyFont="1" applyAlignment="1">
      <alignment horizontal="left" vertical="center" wrapText="1"/>
    </xf>
    <xf numFmtId="188" fontId="8" fillId="0" borderId="0" xfId="0" applyNumberFormat="1" applyFont="1" applyBorder="1" applyAlignment="1">
      <alignment horizontal="right" vertical="center" wrapText="1"/>
    </xf>
    <xf numFmtId="188" fontId="8" fillId="0" borderId="0" xfId="34" applyNumberFormat="1" applyFont="1" applyAlignment="1">
      <alignment horizontal="right" wrapText="1"/>
    </xf>
    <xf numFmtId="188" fontId="8" fillId="0" borderId="0" xfId="0" applyNumberFormat="1" applyFont="1" applyAlignment="1">
      <alignment horizontal="right"/>
    </xf>
    <xf numFmtId="188" fontId="8" fillId="0" borderId="0" xfId="0" applyNumberFormat="1" applyFont="1" applyAlignment="1">
      <alignment/>
    </xf>
    <xf numFmtId="0" fontId="8" fillId="0" borderId="0" xfId="0" applyFont="1" applyAlignment="1">
      <alignment horizontal="left"/>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貨幣 2"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76"/>
  <sheetViews>
    <sheetView tabSelected="1" zoomScale="115" zoomScaleNormal="115" zoomScaleSheetLayoutView="100" workbookViewId="0" topLeftCell="A1">
      <selection activeCell="C13" sqref="C13"/>
    </sheetView>
  </sheetViews>
  <sheetFormatPr defaultColWidth="9.00390625" defaultRowHeight="16.5"/>
  <cols>
    <col min="1" max="1" width="8.75390625" style="152" customWidth="1"/>
    <col min="2" max="2" width="1.37890625" style="152" customWidth="1"/>
    <col min="3" max="3" width="47.125" style="152" customWidth="1"/>
    <col min="4" max="4" width="1.37890625" style="152" customWidth="1"/>
    <col min="5" max="5" width="16.875" style="152" bestFit="1" customWidth="1"/>
    <col min="6" max="6" width="1.37890625" style="152" customWidth="1"/>
    <col min="7" max="7" width="5.00390625" style="152" bestFit="1" customWidth="1"/>
    <col min="8" max="8" width="1.37890625" style="152" customWidth="1"/>
    <col min="9" max="9" width="16.875" style="152" bestFit="1" customWidth="1"/>
    <col min="10" max="10" width="1.37890625" style="152" customWidth="1"/>
    <col min="11" max="11" width="5.00390625" style="152" bestFit="1" customWidth="1"/>
    <col min="12" max="12" width="1.37890625" style="152" customWidth="1"/>
    <col min="13" max="13" width="14.00390625" style="152" bestFit="1" customWidth="1"/>
    <col min="14" max="14" width="1.37890625" style="152" customWidth="1"/>
    <col min="15" max="15" width="5.00390625" style="152" bestFit="1" customWidth="1"/>
    <col min="16" max="16" width="1.37890625" style="152" customWidth="1"/>
    <col min="17" max="17" width="16.875" style="152" bestFit="1" customWidth="1"/>
    <col min="18" max="18" width="1.37890625" style="152" customWidth="1"/>
    <col min="19" max="19" width="5.00390625" style="152" bestFit="1" customWidth="1"/>
    <col min="20" max="20" width="1.37890625" style="152" customWidth="1"/>
    <col min="21" max="16384" width="9.00390625" style="152" customWidth="1"/>
  </cols>
  <sheetData>
    <row r="1" spans="1:20" ht="15.75">
      <c r="A1" s="151" t="s">
        <v>340</v>
      </c>
      <c r="B1" s="151"/>
      <c r="C1" s="151"/>
      <c r="D1" s="151"/>
      <c r="E1" s="151"/>
      <c r="F1" s="151"/>
      <c r="G1" s="151"/>
      <c r="H1" s="151"/>
      <c r="I1" s="151"/>
      <c r="J1" s="151"/>
      <c r="K1" s="151"/>
      <c r="L1" s="151"/>
      <c r="M1" s="151"/>
      <c r="N1" s="151"/>
      <c r="O1" s="151"/>
      <c r="P1" s="151"/>
      <c r="Q1" s="151"/>
      <c r="R1" s="151"/>
      <c r="S1" s="151"/>
      <c r="T1" s="151"/>
    </row>
    <row r="2" spans="1:21" ht="15.75">
      <c r="A2" s="151" t="s">
        <v>341</v>
      </c>
      <c r="B2" s="151"/>
      <c r="C2" s="151"/>
      <c r="D2" s="151"/>
      <c r="E2" s="151"/>
      <c r="F2" s="151"/>
      <c r="G2" s="151"/>
      <c r="H2" s="151"/>
      <c r="I2" s="151"/>
      <c r="J2" s="151"/>
      <c r="K2" s="151"/>
      <c r="L2" s="151"/>
      <c r="M2" s="151"/>
      <c r="N2" s="151"/>
      <c r="O2" s="151"/>
      <c r="P2" s="151"/>
      <c r="Q2" s="151"/>
      <c r="R2" s="151"/>
      <c r="S2" s="151"/>
      <c r="T2" s="151"/>
      <c r="U2" s="153"/>
    </row>
    <row r="3" spans="1:20" ht="15.75">
      <c r="A3" s="151" t="s">
        <v>399</v>
      </c>
      <c r="B3" s="151"/>
      <c r="C3" s="151"/>
      <c r="D3" s="151"/>
      <c r="E3" s="151"/>
      <c r="F3" s="151"/>
      <c r="G3" s="151"/>
      <c r="H3" s="151"/>
      <c r="I3" s="151"/>
      <c r="J3" s="151"/>
      <c r="K3" s="151"/>
      <c r="L3" s="151"/>
      <c r="M3" s="151"/>
      <c r="N3" s="151"/>
      <c r="O3" s="151"/>
      <c r="P3" s="151"/>
      <c r="Q3" s="151"/>
      <c r="R3" s="151"/>
      <c r="S3" s="151"/>
      <c r="T3" s="151"/>
    </row>
    <row r="4" spans="1:20" ht="15">
      <c r="A4" s="151"/>
      <c r="B4" s="151"/>
      <c r="C4" s="151"/>
      <c r="D4" s="151"/>
      <c r="E4" s="151"/>
      <c r="F4" s="151"/>
      <c r="G4" s="151"/>
      <c r="H4" s="151"/>
      <c r="I4" s="151"/>
      <c r="J4" s="151"/>
      <c r="K4" s="151"/>
      <c r="L4" s="151"/>
      <c r="M4" s="151"/>
      <c r="N4" s="151"/>
      <c r="O4" s="151"/>
      <c r="P4" s="151"/>
      <c r="Q4" s="151"/>
      <c r="R4" s="151"/>
      <c r="S4" s="151"/>
      <c r="T4" s="151"/>
    </row>
    <row r="5" spans="1:20" ht="15.75">
      <c r="A5" s="154" t="s">
        <v>342</v>
      </c>
      <c r="B5" s="154"/>
      <c r="C5" s="154"/>
      <c r="D5" s="154"/>
      <c r="E5" s="154"/>
      <c r="F5" s="154"/>
      <c r="G5" s="154"/>
      <c r="H5" s="154"/>
      <c r="I5" s="154"/>
      <c r="J5" s="154"/>
      <c r="K5" s="154"/>
      <c r="L5" s="154"/>
      <c r="M5" s="154"/>
      <c r="N5" s="154"/>
      <c r="O5" s="154"/>
      <c r="P5" s="154"/>
      <c r="Q5" s="154"/>
      <c r="R5" s="154"/>
      <c r="S5" s="154"/>
      <c r="T5" s="154"/>
    </row>
    <row r="6" spans="1:20" s="158" customFormat="1" ht="33.75" customHeight="1" thickBot="1">
      <c r="A6" s="155"/>
      <c r="B6" s="155"/>
      <c r="C6" s="155"/>
      <c r="D6" s="155"/>
      <c r="E6" s="156" t="s">
        <v>397</v>
      </c>
      <c r="F6" s="156"/>
      <c r="G6" s="156"/>
      <c r="H6" s="157"/>
      <c r="I6" s="156" t="s">
        <v>343</v>
      </c>
      <c r="J6" s="156"/>
      <c r="K6" s="156"/>
      <c r="L6" s="157"/>
      <c r="M6" s="156" t="s">
        <v>398</v>
      </c>
      <c r="N6" s="156"/>
      <c r="O6" s="156"/>
      <c r="P6" s="157"/>
      <c r="Q6" s="156" t="s">
        <v>344</v>
      </c>
      <c r="R6" s="156"/>
      <c r="S6" s="156"/>
      <c r="T6" s="155"/>
    </row>
    <row r="7" spans="1:20" s="158" customFormat="1" ht="16.5" thickBot="1">
      <c r="A7" s="159" t="s">
        <v>345</v>
      </c>
      <c r="B7" s="155"/>
      <c r="C7" s="160" t="s">
        <v>346</v>
      </c>
      <c r="D7" s="155"/>
      <c r="E7" s="159" t="s">
        <v>347</v>
      </c>
      <c r="F7" s="155"/>
      <c r="G7" s="159" t="s">
        <v>348</v>
      </c>
      <c r="H7" s="155"/>
      <c r="I7" s="159" t="s">
        <v>347</v>
      </c>
      <c r="J7" s="155"/>
      <c r="K7" s="159" t="s">
        <v>348</v>
      </c>
      <c r="L7" s="155"/>
      <c r="M7" s="159" t="s">
        <v>347</v>
      </c>
      <c r="N7" s="155"/>
      <c r="O7" s="159" t="s">
        <v>348</v>
      </c>
      <c r="P7" s="155"/>
      <c r="Q7" s="159" t="s">
        <v>347</v>
      </c>
      <c r="R7" s="155"/>
      <c r="S7" s="159" t="s">
        <v>348</v>
      </c>
      <c r="T7" s="155"/>
    </row>
    <row r="8" spans="1:20" ht="15.75">
      <c r="A8" s="155">
        <v>11000</v>
      </c>
      <c r="B8" s="161"/>
      <c r="C8" s="161" t="s">
        <v>349</v>
      </c>
      <c r="D8" s="161"/>
      <c r="E8" s="162">
        <v>18447529</v>
      </c>
      <c r="F8" s="163"/>
      <c r="G8" s="162">
        <v>2</v>
      </c>
      <c r="H8" s="164"/>
      <c r="I8" s="165">
        <v>16302349</v>
      </c>
      <c r="J8" s="166"/>
      <c r="K8" s="165">
        <v>2</v>
      </c>
      <c r="L8" s="163"/>
      <c r="M8" s="165">
        <v>14693345</v>
      </c>
      <c r="N8" s="166"/>
      <c r="O8" s="165">
        <v>2</v>
      </c>
      <c r="P8" s="163"/>
      <c r="Q8" s="165">
        <v>13830782</v>
      </c>
      <c r="R8" s="166"/>
      <c r="S8" s="165">
        <v>1</v>
      </c>
      <c r="T8" s="167"/>
    </row>
    <row r="9" spans="1:20" ht="15">
      <c r="A9" s="155"/>
      <c r="B9" s="161"/>
      <c r="C9" s="161"/>
      <c r="D9" s="161"/>
      <c r="E9" s="168"/>
      <c r="F9" s="169"/>
      <c r="G9" s="168"/>
      <c r="H9" s="169"/>
      <c r="I9" s="163"/>
      <c r="J9" s="166"/>
      <c r="K9" s="163"/>
      <c r="L9" s="170"/>
      <c r="M9" s="163"/>
      <c r="N9" s="166"/>
      <c r="O9" s="163"/>
      <c r="P9" s="170"/>
      <c r="Q9" s="163"/>
      <c r="R9" s="166"/>
      <c r="S9" s="163"/>
      <c r="T9" s="167"/>
    </row>
    <row r="10" spans="1:20" ht="15.75">
      <c r="A10" s="155">
        <v>11500</v>
      </c>
      <c r="B10" s="161"/>
      <c r="C10" s="161" t="s">
        <v>350</v>
      </c>
      <c r="D10" s="161"/>
      <c r="E10" s="163">
        <v>61972065</v>
      </c>
      <c r="F10" s="163"/>
      <c r="G10" s="162">
        <v>5</v>
      </c>
      <c r="H10" s="164"/>
      <c r="I10" s="165">
        <v>51592655</v>
      </c>
      <c r="J10" s="166"/>
      <c r="K10" s="165">
        <v>5</v>
      </c>
      <c r="L10" s="163"/>
      <c r="M10" s="165">
        <v>50881649</v>
      </c>
      <c r="N10" s="166"/>
      <c r="O10" s="165">
        <v>5</v>
      </c>
      <c r="P10" s="163"/>
      <c r="Q10" s="165">
        <v>51801518</v>
      </c>
      <c r="R10" s="166"/>
      <c r="S10" s="165">
        <v>6</v>
      </c>
      <c r="T10" s="167"/>
    </row>
    <row r="11" spans="1:19" ht="15">
      <c r="A11" s="158"/>
      <c r="E11" s="163"/>
      <c r="F11" s="163"/>
      <c r="G11" s="162"/>
      <c r="H11" s="164"/>
      <c r="I11" s="163"/>
      <c r="J11" s="166"/>
      <c r="K11" s="163"/>
      <c r="L11" s="163"/>
      <c r="M11" s="163"/>
      <c r="N11" s="166"/>
      <c r="O11" s="163"/>
      <c r="P11" s="163"/>
      <c r="Q11" s="163"/>
      <c r="R11" s="166"/>
      <c r="S11" s="163"/>
    </row>
    <row r="12" spans="1:20" ht="15.75">
      <c r="A12" s="155">
        <v>12000</v>
      </c>
      <c r="B12" s="161"/>
      <c r="C12" s="161" t="s">
        <v>351</v>
      </c>
      <c r="D12" s="161"/>
      <c r="E12" s="163">
        <v>135164317</v>
      </c>
      <c r="F12" s="163"/>
      <c r="G12" s="162">
        <v>12</v>
      </c>
      <c r="H12" s="164"/>
      <c r="I12" s="165">
        <v>120937897</v>
      </c>
      <c r="J12" s="166"/>
      <c r="K12" s="165">
        <v>12</v>
      </c>
      <c r="L12" s="163"/>
      <c r="M12" s="165">
        <v>113915621</v>
      </c>
      <c r="N12" s="166"/>
      <c r="O12" s="165">
        <v>11</v>
      </c>
      <c r="P12" s="163"/>
      <c r="Q12" s="165">
        <v>95186626</v>
      </c>
      <c r="R12" s="166"/>
      <c r="S12" s="165">
        <v>10</v>
      </c>
      <c r="T12" s="167"/>
    </row>
    <row r="13" spans="1:19" ht="15">
      <c r="A13" s="158"/>
      <c r="E13" s="163"/>
      <c r="F13" s="163"/>
      <c r="G13" s="162"/>
      <c r="H13" s="164"/>
      <c r="I13" s="163"/>
      <c r="J13" s="166"/>
      <c r="K13" s="163"/>
      <c r="L13" s="163"/>
      <c r="M13" s="163"/>
      <c r="N13" s="166"/>
      <c r="O13" s="163"/>
      <c r="P13" s="163"/>
      <c r="Q13" s="163"/>
      <c r="R13" s="166"/>
      <c r="S13" s="163"/>
    </row>
    <row r="14" spans="1:19" ht="15.75">
      <c r="A14" s="155">
        <v>12100</v>
      </c>
      <c r="C14" s="161" t="s">
        <v>352</v>
      </c>
      <c r="E14" s="163">
        <v>188438165</v>
      </c>
      <c r="F14" s="163"/>
      <c r="G14" s="162">
        <v>17</v>
      </c>
      <c r="H14" s="164"/>
      <c r="I14" s="165">
        <v>154622717</v>
      </c>
      <c r="J14" s="166"/>
      <c r="K14" s="165">
        <v>15</v>
      </c>
      <c r="L14" s="163"/>
      <c r="M14" s="165">
        <v>142416191</v>
      </c>
      <c r="N14" s="166"/>
      <c r="O14" s="165">
        <v>14</v>
      </c>
      <c r="P14" s="163"/>
      <c r="Q14" s="165">
        <v>116924827</v>
      </c>
      <c r="R14" s="166"/>
      <c r="S14" s="165">
        <v>12</v>
      </c>
    </row>
    <row r="15" spans="1:19" ht="15">
      <c r="A15" s="158"/>
      <c r="E15" s="163"/>
      <c r="F15" s="163"/>
      <c r="G15" s="162"/>
      <c r="H15" s="164"/>
      <c r="I15" s="163"/>
      <c r="J15" s="166"/>
      <c r="K15" s="163"/>
      <c r="L15" s="163"/>
      <c r="M15" s="163"/>
      <c r="N15" s="166"/>
      <c r="O15" s="163"/>
      <c r="P15" s="163"/>
      <c r="Q15" s="163"/>
      <c r="R15" s="166"/>
      <c r="S15" s="163"/>
    </row>
    <row r="16" spans="1:19" ht="15.75">
      <c r="A16" s="155">
        <v>12200</v>
      </c>
      <c r="C16" s="161" t="s">
        <v>353</v>
      </c>
      <c r="E16" s="163">
        <v>20692020</v>
      </c>
      <c r="F16" s="163"/>
      <c r="G16" s="162">
        <v>2</v>
      </c>
      <c r="H16" s="164"/>
      <c r="I16" s="165">
        <v>20404110</v>
      </c>
      <c r="J16" s="166"/>
      <c r="K16" s="165">
        <v>2</v>
      </c>
      <c r="L16" s="163"/>
      <c r="M16" s="165">
        <v>20945871</v>
      </c>
      <c r="N16" s="166"/>
      <c r="O16" s="165">
        <v>2</v>
      </c>
      <c r="P16" s="163"/>
      <c r="Q16" s="165">
        <v>33379766</v>
      </c>
      <c r="R16" s="166"/>
      <c r="S16" s="165">
        <v>4</v>
      </c>
    </row>
    <row r="17" spans="1:19" ht="15">
      <c r="A17" s="158"/>
      <c r="E17" s="163"/>
      <c r="F17" s="163"/>
      <c r="G17" s="162"/>
      <c r="H17" s="164"/>
      <c r="I17" s="163"/>
      <c r="J17" s="166"/>
      <c r="K17" s="163"/>
      <c r="L17" s="163"/>
      <c r="M17" s="163"/>
      <c r="N17" s="166"/>
      <c r="O17" s="163"/>
      <c r="P17" s="163"/>
      <c r="Q17" s="163"/>
      <c r="R17" s="166"/>
      <c r="S17" s="163"/>
    </row>
    <row r="18" spans="1:19" ht="15.75">
      <c r="A18" s="155">
        <v>13000</v>
      </c>
      <c r="B18" s="161"/>
      <c r="C18" s="161" t="s">
        <v>354</v>
      </c>
      <c r="E18" s="163">
        <v>13692336</v>
      </c>
      <c r="F18" s="163"/>
      <c r="G18" s="162">
        <v>1</v>
      </c>
      <c r="H18" s="164"/>
      <c r="I18" s="165">
        <v>18121516</v>
      </c>
      <c r="J18" s="166"/>
      <c r="K18" s="165">
        <v>2</v>
      </c>
      <c r="L18" s="163"/>
      <c r="M18" s="165">
        <v>17546186</v>
      </c>
      <c r="N18" s="166"/>
      <c r="O18" s="165">
        <v>2</v>
      </c>
      <c r="P18" s="163"/>
      <c r="Q18" s="165">
        <v>17474609</v>
      </c>
      <c r="R18" s="166"/>
      <c r="S18" s="165">
        <v>2</v>
      </c>
    </row>
    <row r="19" spans="1:19" ht="15">
      <c r="A19" s="158"/>
      <c r="E19" s="163"/>
      <c r="F19" s="163"/>
      <c r="G19" s="162"/>
      <c r="H19" s="164"/>
      <c r="I19" s="163"/>
      <c r="J19" s="166"/>
      <c r="K19" s="163"/>
      <c r="L19" s="163"/>
      <c r="M19" s="163"/>
      <c r="N19" s="166"/>
      <c r="O19" s="163"/>
      <c r="P19" s="163"/>
      <c r="Q19" s="163"/>
      <c r="R19" s="166"/>
      <c r="S19" s="163"/>
    </row>
    <row r="20" spans="1:20" ht="15.75">
      <c r="A20" s="155">
        <v>13200</v>
      </c>
      <c r="B20" s="161"/>
      <c r="C20" s="161" t="s">
        <v>355</v>
      </c>
      <c r="D20" s="161"/>
      <c r="E20" s="162" t="s">
        <v>2</v>
      </c>
      <c r="F20" s="162"/>
      <c r="G20" s="162" t="s">
        <v>2</v>
      </c>
      <c r="H20" s="171"/>
      <c r="I20" s="172" t="s">
        <v>2</v>
      </c>
      <c r="J20" s="172"/>
      <c r="K20" s="172" t="s">
        <v>2</v>
      </c>
      <c r="L20" s="162"/>
      <c r="M20" s="172" t="s">
        <v>2</v>
      </c>
      <c r="N20" s="166"/>
      <c r="O20" s="172" t="s">
        <v>2</v>
      </c>
      <c r="P20" s="163"/>
      <c r="Q20" s="165">
        <v>68</v>
      </c>
      <c r="R20" s="166"/>
      <c r="S20" s="172" t="s">
        <v>2</v>
      </c>
      <c r="T20" s="167"/>
    </row>
    <row r="21" spans="1:19" ht="15">
      <c r="A21" s="158"/>
      <c r="E21" s="163"/>
      <c r="F21" s="163"/>
      <c r="G21" s="162"/>
      <c r="H21" s="164"/>
      <c r="I21" s="163"/>
      <c r="J21" s="166"/>
      <c r="K21" s="163"/>
      <c r="L21" s="163"/>
      <c r="M21" s="163"/>
      <c r="N21" s="166"/>
      <c r="O21" s="163"/>
      <c r="P21" s="163"/>
      <c r="Q21" s="163"/>
      <c r="R21" s="166"/>
      <c r="S21" s="163"/>
    </row>
    <row r="22" spans="1:20" ht="15.75">
      <c r="A22" s="155">
        <v>13500</v>
      </c>
      <c r="B22" s="161"/>
      <c r="C22" s="161" t="s">
        <v>356</v>
      </c>
      <c r="D22" s="161"/>
      <c r="E22" s="163">
        <v>690631078</v>
      </c>
      <c r="F22" s="163"/>
      <c r="G22" s="162">
        <v>60</v>
      </c>
      <c r="H22" s="164"/>
      <c r="I22" s="165">
        <v>644470441</v>
      </c>
      <c r="J22" s="166"/>
      <c r="K22" s="165">
        <v>62</v>
      </c>
      <c r="L22" s="163"/>
      <c r="M22" s="165">
        <v>624723215</v>
      </c>
      <c r="N22" s="166"/>
      <c r="O22" s="165">
        <v>63</v>
      </c>
      <c r="P22" s="163"/>
      <c r="Q22" s="165">
        <v>597428365</v>
      </c>
      <c r="R22" s="166"/>
      <c r="S22" s="165">
        <v>64</v>
      </c>
      <c r="T22" s="167"/>
    </row>
    <row r="23" spans="1:19" ht="15">
      <c r="A23" s="158"/>
      <c r="E23" s="163"/>
      <c r="F23" s="163"/>
      <c r="G23" s="162"/>
      <c r="H23" s="164"/>
      <c r="I23" s="163"/>
      <c r="J23" s="166"/>
      <c r="K23" s="163"/>
      <c r="L23" s="163"/>
      <c r="M23" s="163"/>
      <c r="N23" s="166"/>
      <c r="O23" s="163"/>
      <c r="P23" s="163"/>
      <c r="Q23" s="163"/>
      <c r="R23" s="166"/>
      <c r="S23" s="163"/>
    </row>
    <row r="24" spans="1:20" ht="15.75">
      <c r="A24" s="155">
        <v>18500</v>
      </c>
      <c r="B24" s="161"/>
      <c r="C24" s="161" t="s">
        <v>357</v>
      </c>
      <c r="D24" s="161"/>
      <c r="E24" s="163">
        <v>5840888</v>
      </c>
      <c r="F24" s="163"/>
      <c r="G24" s="162">
        <v>1</v>
      </c>
      <c r="H24" s="164"/>
      <c r="I24" s="165">
        <v>5847516</v>
      </c>
      <c r="J24" s="166"/>
      <c r="K24" s="172" t="s">
        <v>2</v>
      </c>
      <c r="L24" s="163"/>
      <c r="M24" s="165">
        <v>5735397</v>
      </c>
      <c r="N24" s="166"/>
      <c r="O24" s="165">
        <v>1</v>
      </c>
      <c r="P24" s="163"/>
      <c r="Q24" s="165">
        <v>5804645</v>
      </c>
      <c r="R24" s="166"/>
      <c r="S24" s="165">
        <v>1</v>
      </c>
      <c r="T24" s="167"/>
    </row>
    <row r="25" spans="1:19" ht="15">
      <c r="A25" s="158"/>
      <c r="E25" s="163"/>
      <c r="F25" s="163"/>
      <c r="G25" s="162"/>
      <c r="H25" s="164"/>
      <c r="I25" s="163"/>
      <c r="J25" s="166"/>
      <c r="K25" s="162"/>
      <c r="L25" s="163"/>
      <c r="M25" s="163"/>
      <c r="N25" s="166"/>
      <c r="O25" s="163"/>
      <c r="P25" s="163"/>
      <c r="Q25" s="163"/>
      <c r="R25" s="166"/>
      <c r="S25" s="163"/>
    </row>
    <row r="26" spans="1:19" ht="15.75">
      <c r="A26" s="155">
        <v>18600</v>
      </c>
      <c r="C26" s="161" t="s">
        <v>358</v>
      </c>
      <c r="E26" s="163">
        <v>3143882</v>
      </c>
      <c r="F26" s="163"/>
      <c r="G26" s="162" t="s">
        <v>2</v>
      </c>
      <c r="H26" s="164"/>
      <c r="I26" s="165">
        <v>3283170</v>
      </c>
      <c r="J26" s="166"/>
      <c r="K26" s="172" t="s">
        <v>2</v>
      </c>
      <c r="L26" s="163"/>
      <c r="M26" s="165">
        <v>3420195</v>
      </c>
      <c r="N26" s="166"/>
      <c r="O26" s="172" t="s">
        <v>2</v>
      </c>
      <c r="P26" s="163"/>
      <c r="Q26" s="165">
        <v>3720311</v>
      </c>
      <c r="R26" s="166"/>
      <c r="S26" s="172" t="s">
        <v>2</v>
      </c>
    </row>
    <row r="27" spans="1:19" ht="15">
      <c r="A27" s="158"/>
      <c r="E27" s="163"/>
      <c r="F27" s="163"/>
      <c r="G27" s="162"/>
      <c r="H27" s="164"/>
      <c r="I27" s="163"/>
      <c r="J27" s="166"/>
      <c r="K27" s="162"/>
      <c r="L27" s="163"/>
      <c r="M27" s="163"/>
      <c r="N27" s="166"/>
      <c r="O27" s="162"/>
      <c r="P27" s="163"/>
      <c r="Q27" s="163"/>
      <c r="R27" s="166"/>
      <c r="S27" s="162"/>
    </row>
    <row r="28" spans="1:19" ht="15.75">
      <c r="A28" s="155">
        <v>18700</v>
      </c>
      <c r="B28" s="161"/>
      <c r="C28" s="161" t="s">
        <v>359</v>
      </c>
      <c r="E28" s="163">
        <v>794443</v>
      </c>
      <c r="F28" s="163"/>
      <c r="G28" s="162" t="s">
        <v>2</v>
      </c>
      <c r="H28" s="164"/>
      <c r="I28" s="165">
        <v>812443</v>
      </c>
      <c r="J28" s="166"/>
      <c r="K28" s="172" t="s">
        <v>2</v>
      </c>
      <c r="L28" s="163"/>
      <c r="M28" s="165">
        <v>880247</v>
      </c>
      <c r="N28" s="166"/>
      <c r="O28" s="172" t="s">
        <v>2</v>
      </c>
      <c r="P28" s="163"/>
      <c r="Q28" s="165">
        <v>900447</v>
      </c>
      <c r="R28" s="166"/>
      <c r="S28" s="172" t="s">
        <v>2</v>
      </c>
    </row>
    <row r="29" spans="1:19" ht="15">
      <c r="A29" s="158"/>
      <c r="E29" s="163"/>
      <c r="F29" s="163"/>
      <c r="G29" s="162"/>
      <c r="H29" s="164"/>
      <c r="I29" s="163"/>
      <c r="J29" s="166"/>
      <c r="K29" s="162"/>
      <c r="L29" s="163"/>
      <c r="M29" s="163"/>
      <c r="N29" s="166"/>
      <c r="O29" s="162"/>
      <c r="P29" s="163"/>
      <c r="Q29" s="163"/>
      <c r="R29" s="166"/>
      <c r="S29" s="162"/>
    </row>
    <row r="30" spans="1:20" ht="15.75">
      <c r="A30" s="155">
        <v>19000</v>
      </c>
      <c r="B30" s="161"/>
      <c r="C30" s="161" t="s">
        <v>360</v>
      </c>
      <c r="D30" s="161"/>
      <c r="E30" s="163">
        <v>1555452</v>
      </c>
      <c r="F30" s="163"/>
      <c r="G30" s="162" t="s">
        <v>2</v>
      </c>
      <c r="H30" s="164"/>
      <c r="I30" s="165">
        <v>1555727</v>
      </c>
      <c r="J30" s="166"/>
      <c r="K30" s="172" t="s">
        <v>2</v>
      </c>
      <c r="L30" s="163"/>
      <c r="M30" s="165">
        <v>1554728</v>
      </c>
      <c r="N30" s="166"/>
      <c r="O30" s="172" t="s">
        <v>2</v>
      </c>
      <c r="P30" s="163"/>
      <c r="Q30" s="165">
        <v>1538457</v>
      </c>
      <c r="R30" s="166"/>
      <c r="S30" s="172" t="s">
        <v>2</v>
      </c>
      <c r="T30" s="167"/>
    </row>
    <row r="31" spans="1:19" ht="15">
      <c r="A31" s="158"/>
      <c r="E31" s="163"/>
      <c r="F31" s="163"/>
      <c r="G31" s="162"/>
      <c r="H31" s="164"/>
      <c r="I31" s="163"/>
      <c r="J31" s="166"/>
      <c r="K31" s="162"/>
      <c r="L31" s="163"/>
      <c r="M31" s="163"/>
      <c r="N31" s="166"/>
      <c r="O31" s="162"/>
      <c r="P31" s="163"/>
      <c r="Q31" s="163"/>
      <c r="R31" s="166"/>
      <c r="S31" s="162"/>
    </row>
    <row r="32" spans="1:20" ht="15.75">
      <c r="A32" s="155">
        <v>19300</v>
      </c>
      <c r="B32" s="161"/>
      <c r="C32" s="161" t="s">
        <v>361</v>
      </c>
      <c r="D32" s="161"/>
      <c r="E32" s="163">
        <v>636490</v>
      </c>
      <c r="F32" s="163"/>
      <c r="G32" s="162" t="s">
        <v>2</v>
      </c>
      <c r="H32" s="164"/>
      <c r="I32" s="165">
        <v>616777</v>
      </c>
      <c r="J32" s="166"/>
      <c r="K32" s="172" t="s">
        <v>2</v>
      </c>
      <c r="L32" s="163"/>
      <c r="M32" s="165">
        <v>641762</v>
      </c>
      <c r="N32" s="166"/>
      <c r="O32" s="172" t="s">
        <v>2</v>
      </c>
      <c r="P32" s="163"/>
      <c r="Q32" s="165">
        <v>591658</v>
      </c>
      <c r="R32" s="166"/>
      <c r="S32" s="172" t="s">
        <v>2</v>
      </c>
      <c r="T32" s="167"/>
    </row>
    <row r="33" spans="1:19" ht="15">
      <c r="A33" s="158"/>
      <c r="E33" s="168"/>
      <c r="F33" s="169"/>
      <c r="G33" s="168"/>
      <c r="H33" s="169"/>
      <c r="I33" s="163"/>
      <c r="J33" s="166"/>
      <c r="K33" s="162"/>
      <c r="L33" s="170"/>
      <c r="M33" s="163"/>
      <c r="N33" s="166"/>
      <c r="O33" s="162"/>
      <c r="P33" s="170"/>
      <c r="Q33" s="163"/>
      <c r="R33" s="166"/>
      <c r="S33" s="162"/>
    </row>
    <row r="34" spans="1:19" ht="15.75">
      <c r="A34" s="155">
        <v>19500</v>
      </c>
      <c r="B34" s="161"/>
      <c r="C34" s="161" t="s">
        <v>362</v>
      </c>
      <c r="D34" s="161"/>
      <c r="E34" s="173">
        <v>1928285</v>
      </c>
      <c r="F34" s="163"/>
      <c r="G34" s="174" t="s">
        <v>2</v>
      </c>
      <c r="H34" s="164"/>
      <c r="I34" s="175">
        <v>1854823</v>
      </c>
      <c r="J34" s="166"/>
      <c r="K34" s="174" t="s">
        <v>2</v>
      </c>
      <c r="L34" s="163"/>
      <c r="M34" s="175">
        <v>1466829</v>
      </c>
      <c r="N34" s="166"/>
      <c r="O34" s="174" t="s">
        <v>2</v>
      </c>
      <c r="P34" s="163"/>
      <c r="Q34" s="175">
        <v>1430350</v>
      </c>
      <c r="R34" s="166"/>
      <c r="S34" s="174" t="s">
        <v>2</v>
      </c>
    </row>
    <row r="35" spans="1:20" ht="15">
      <c r="A35" s="155"/>
      <c r="B35" s="161"/>
      <c r="C35" s="161"/>
      <c r="D35" s="161"/>
      <c r="E35" s="168"/>
      <c r="F35" s="169"/>
      <c r="G35" s="168"/>
      <c r="H35" s="169"/>
      <c r="I35" s="163"/>
      <c r="J35" s="170"/>
      <c r="K35" s="163"/>
      <c r="L35" s="170"/>
      <c r="M35" s="163"/>
      <c r="N35" s="170"/>
      <c r="O35" s="163"/>
      <c r="P35" s="170"/>
      <c r="Q35" s="163"/>
      <c r="R35" s="166"/>
      <c r="S35" s="163"/>
      <c r="T35" s="167"/>
    </row>
    <row r="36" spans="1:19" ht="16.5" thickBot="1">
      <c r="A36" s="155">
        <v>10000</v>
      </c>
      <c r="B36" s="161"/>
      <c r="C36" s="161" t="s">
        <v>363</v>
      </c>
      <c r="D36" s="161"/>
      <c r="E36" s="176">
        <f>SUM(E8:E34)</f>
        <v>1142936950</v>
      </c>
      <c r="F36" s="177"/>
      <c r="G36" s="176">
        <f>SUM(G8:G34)</f>
        <v>100</v>
      </c>
      <c r="H36" s="178"/>
      <c r="I36" s="176">
        <f>SUM(I8:I34)</f>
        <v>1040422141</v>
      </c>
      <c r="J36" s="177"/>
      <c r="K36" s="176">
        <f>SUM(K8:K34)</f>
        <v>100</v>
      </c>
      <c r="L36" s="177"/>
      <c r="M36" s="176">
        <f>SUM(M8:M34)</f>
        <v>998821236</v>
      </c>
      <c r="N36" s="177"/>
      <c r="O36" s="176">
        <f>SUM(O8:O34)</f>
        <v>100</v>
      </c>
      <c r="P36" s="177"/>
      <c r="Q36" s="176">
        <v>940012429</v>
      </c>
      <c r="R36" s="166"/>
      <c r="S36" s="179">
        <v>100</v>
      </c>
    </row>
    <row r="37" spans="1:19" ht="15.75" thickTop="1">
      <c r="A37" s="155"/>
      <c r="B37" s="161"/>
      <c r="C37" s="161"/>
      <c r="D37" s="161"/>
      <c r="E37" s="180"/>
      <c r="F37" s="181"/>
      <c r="G37" s="180"/>
      <c r="H37" s="182"/>
      <c r="I37" s="180"/>
      <c r="J37" s="181"/>
      <c r="K37" s="180"/>
      <c r="L37" s="181"/>
      <c r="M37" s="180"/>
      <c r="N37" s="181"/>
      <c r="O37" s="180"/>
      <c r="P37" s="181"/>
      <c r="Q37" s="180"/>
      <c r="R37" s="181"/>
      <c r="S37" s="180"/>
    </row>
    <row r="38" spans="1:19" ht="16.5" thickBot="1">
      <c r="A38" s="159" t="s">
        <v>345</v>
      </c>
      <c r="B38" s="155"/>
      <c r="C38" s="160" t="s">
        <v>364</v>
      </c>
      <c r="D38" s="161"/>
      <c r="E38" s="180"/>
      <c r="F38" s="181"/>
      <c r="G38" s="180"/>
      <c r="H38" s="182"/>
      <c r="I38" s="180"/>
      <c r="J38" s="181"/>
      <c r="K38" s="180"/>
      <c r="L38" s="181"/>
      <c r="M38" s="180"/>
      <c r="N38" s="181"/>
      <c r="O38" s="180"/>
      <c r="P38" s="181"/>
      <c r="Q38" s="180"/>
      <c r="R38" s="181"/>
      <c r="S38" s="180"/>
    </row>
    <row r="39" spans="1:19" ht="15.75">
      <c r="A39" s="155"/>
      <c r="B39" s="161"/>
      <c r="C39" s="161" t="s">
        <v>365</v>
      </c>
      <c r="D39" s="183"/>
      <c r="E39" s="163"/>
      <c r="F39" s="163"/>
      <c r="G39" s="163"/>
      <c r="H39" s="164"/>
      <c r="I39" s="163"/>
      <c r="J39" s="163"/>
      <c r="K39" s="163"/>
      <c r="L39" s="163"/>
      <c r="M39" s="163"/>
      <c r="N39" s="163"/>
      <c r="O39" s="163"/>
      <c r="P39" s="163"/>
      <c r="Q39" s="163"/>
      <c r="R39" s="163"/>
      <c r="S39" s="163"/>
    </row>
    <row r="40" spans="1:19" ht="15.75">
      <c r="A40" s="155">
        <v>21000</v>
      </c>
      <c r="B40" s="161"/>
      <c r="C40" s="184" t="s">
        <v>366</v>
      </c>
      <c r="D40" s="183"/>
      <c r="E40" s="165">
        <v>3947316</v>
      </c>
      <c r="F40" s="163"/>
      <c r="G40" s="172" t="s">
        <v>2</v>
      </c>
      <c r="H40" s="171"/>
      <c r="I40" s="172">
        <v>4648555</v>
      </c>
      <c r="J40" s="185"/>
      <c r="K40" s="172" t="s">
        <v>2</v>
      </c>
      <c r="L40" s="162"/>
      <c r="M40" s="172">
        <v>1501063</v>
      </c>
      <c r="N40" s="185"/>
      <c r="O40" s="172" t="s">
        <v>2</v>
      </c>
      <c r="P40" s="185"/>
      <c r="Q40" s="172">
        <v>8493819</v>
      </c>
      <c r="R40" s="185"/>
      <c r="S40" s="172">
        <v>1</v>
      </c>
    </row>
    <row r="41" spans="1:19" ht="15.75">
      <c r="A41" s="155">
        <v>21500</v>
      </c>
      <c r="B41" s="161"/>
      <c r="C41" s="184" t="s">
        <v>367</v>
      </c>
      <c r="D41" s="183"/>
      <c r="E41" s="165">
        <v>214290</v>
      </c>
      <c r="F41" s="163"/>
      <c r="G41" s="172" t="s">
        <v>2</v>
      </c>
      <c r="H41" s="171"/>
      <c r="I41" s="172">
        <v>267740</v>
      </c>
      <c r="J41" s="185"/>
      <c r="K41" s="172" t="s">
        <v>2</v>
      </c>
      <c r="L41" s="162"/>
      <c r="M41" s="172">
        <v>251830</v>
      </c>
      <c r="N41" s="185"/>
      <c r="O41" s="172" t="s">
        <v>2</v>
      </c>
      <c r="P41" s="185"/>
      <c r="Q41" s="172" t="s">
        <v>2</v>
      </c>
      <c r="R41" s="185"/>
      <c r="S41" s="172" t="s">
        <v>2</v>
      </c>
    </row>
    <row r="42" spans="1:19" ht="15.75">
      <c r="A42" s="155">
        <v>22000</v>
      </c>
      <c r="B42" s="161"/>
      <c r="C42" s="184" t="s">
        <v>368</v>
      </c>
      <c r="D42" s="183"/>
      <c r="E42" s="165">
        <v>1819904</v>
      </c>
      <c r="F42" s="163"/>
      <c r="G42" s="172" t="s">
        <v>2</v>
      </c>
      <c r="H42" s="171"/>
      <c r="I42" s="172">
        <v>1379543</v>
      </c>
      <c r="J42" s="185"/>
      <c r="K42" s="172" t="s">
        <v>2</v>
      </c>
      <c r="L42" s="162"/>
      <c r="M42" s="172">
        <v>1539056</v>
      </c>
      <c r="N42" s="185"/>
      <c r="O42" s="172" t="s">
        <v>2</v>
      </c>
      <c r="P42" s="185"/>
      <c r="Q42" s="172">
        <v>1316824</v>
      </c>
      <c r="R42" s="185"/>
      <c r="S42" s="172" t="s">
        <v>2</v>
      </c>
    </row>
    <row r="43" spans="1:19" ht="15.75">
      <c r="A43" s="155">
        <v>22500</v>
      </c>
      <c r="B43" s="161"/>
      <c r="C43" s="184" t="s">
        <v>369</v>
      </c>
      <c r="D43" s="183"/>
      <c r="E43" s="165">
        <v>1880230</v>
      </c>
      <c r="F43" s="163"/>
      <c r="G43" s="172" t="s">
        <v>2</v>
      </c>
      <c r="H43" s="171"/>
      <c r="I43" s="172">
        <v>2064788</v>
      </c>
      <c r="J43" s="185"/>
      <c r="K43" s="172" t="s">
        <v>2</v>
      </c>
      <c r="L43" s="162"/>
      <c r="M43" s="172">
        <v>2274327</v>
      </c>
      <c r="N43" s="185"/>
      <c r="O43" s="172" t="s">
        <v>2</v>
      </c>
      <c r="P43" s="185"/>
      <c r="Q43" s="172">
        <v>605125</v>
      </c>
      <c r="R43" s="185"/>
      <c r="S43" s="172" t="s">
        <v>2</v>
      </c>
    </row>
    <row r="44" spans="1:19" ht="15.75">
      <c r="A44" s="155">
        <v>23000</v>
      </c>
      <c r="B44" s="161"/>
      <c r="C44" s="184" t="s">
        <v>370</v>
      </c>
      <c r="D44" s="183"/>
      <c r="E44" s="165">
        <v>8934018</v>
      </c>
      <c r="F44" s="163"/>
      <c r="G44" s="172">
        <v>1</v>
      </c>
      <c r="H44" s="171"/>
      <c r="I44" s="172">
        <v>11681423</v>
      </c>
      <c r="J44" s="185"/>
      <c r="K44" s="172">
        <v>1</v>
      </c>
      <c r="L44" s="162"/>
      <c r="M44" s="172">
        <v>11951153</v>
      </c>
      <c r="N44" s="185"/>
      <c r="O44" s="172">
        <v>1</v>
      </c>
      <c r="P44" s="185"/>
      <c r="Q44" s="172">
        <v>10460292</v>
      </c>
      <c r="R44" s="185"/>
      <c r="S44" s="172">
        <v>1</v>
      </c>
    </row>
    <row r="45" spans="1:19" ht="15.75">
      <c r="A45" s="155">
        <v>23200</v>
      </c>
      <c r="B45" s="161"/>
      <c r="C45" s="184" t="s">
        <v>371</v>
      </c>
      <c r="D45" s="183"/>
      <c r="E45" s="165">
        <v>345196</v>
      </c>
      <c r="F45" s="163"/>
      <c r="G45" s="172" t="s">
        <v>2</v>
      </c>
      <c r="H45" s="171"/>
      <c r="I45" s="172">
        <v>271339</v>
      </c>
      <c r="J45" s="185"/>
      <c r="K45" s="172" t="s">
        <v>2</v>
      </c>
      <c r="L45" s="162"/>
      <c r="M45" s="172">
        <v>204523</v>
      </c>
      <c r="N45" s="185"/>
      <c r="O45" s="172" t="s">
        <v>2</v>
      </c>
      <c r="P45" s="185"/>
      <c r="Q45" s="172">
        <v>832989</v>
      </c>
      <c r="R45" s="185"/>
      <c r="S45" s="172" t="s">
        <v>2</v>
      </c>
    </row>
    <row r="46" spans="1:19" ht="15.75">
      <c r="A46" s="155">
        <v>23500</v>
      </c>
      <c r="B46" s="161"/>
      <c r="C46" s="184" t="s">
        <v>372</v>
      </c>
      <c r="D46" s="183"/>
      <c r="E46" s="165">
        <v>1015198757</v>
      </c>
      <c r="F46" s="163"/>
      <c r="G46" s="172">
        <v>89</v>
      </c>
      <c r="H46" s="171"/>
      <c r="I46" s="172">
        <v>910100550</v>
      </c>
      <c r="J46" s="185"/>
      <c r="K46" s="172">
        <v>88</v>
      </c>
      <c r="L46" s="162"/>
      <c r="M46" s="172">
        <v>877831575</v>
      </c>
      <c r="N46" s="185"/>
      <c r="O46" s="172">
        <v>88</v>
      </c>
      <c r="P46" s="185"/>
      <c r="Q46" s="172">
        <v>815013097</v>
      </c>
      <c r="R46" s="185"/>
      <c r="S46" s="172">
        <v>87</v>
      </c>
    </row>
    <row r="47" spans="1:19" ht="15.75">
      <c r="A47" s="155">
        <v>24000</v>
      </c>
      <c r="B47" s="161"/>
      <c r="C47" s="184" t="s">
        <v>373</v>
      </c>
      <c r="D47" s="183"/>
      <c r="E47" s="165">
        <v>27000000</v>
      </c>
      <c r="F47" s="163"/>
      <c r="G47" s="172">
        <v>3</v>
      </c>
      <c r="H47" s="171"/>
      <c r="I47" s="172">
        <v>27500000</v>
      </c>
      <c r="J47" s="185"/>
      <c r="K47" s="172">
        <v>3</v>
      </c>
      <c r="L47" s="162"/>
      <c r="M47" s="172">
        <v>22500000</v>
      </c>
      <c r="N47" s="185"/>
      <c r="O47" s="172">
        <v>2</v>
      </c>
      <c r="P47" s="185"/>
      <c r="Q47" s="172">
        <v>22500000</v>
      </c>
      <c r="R47" s="185"/>
      <c r="S47" s="172">
        <v>2</v>
      </c>
    </row>
    <row r="48" spans="1:19" ht="15.75">
      <c r="A48" s="155">
        <v>25500</v>
      </c>
      <c r="B48" s="161"/>
      <c r="C48" s="184" t="s">
        <v>374</v>
      </c>
      <c r="D48" s="183"/>
      <c r="E48" s="165">
        <v>7818279</v>
      </c>
      <c r="F48" s="163"/>
      <c r="G48" s="172">
        <v>1</v>
      </c>
      <c r="H48" s="171"/>
      <c r="I48" s="172">
        <v>6084232</v>
      </c>
      <c r="J48" s="185"/>
      <c r="K48" s="172">
        <v>1</v>
      </c>
      <c r="L48" s="162"/>
      <c r="M48" s="172">
        <v>6072683</v>
      </c>
      <c r="N48" s="185"/>
      <c r="O48" s="172">
        <v>1</v>
      </c>
      <c r="P48" s="185"/>
      <c r="Q48" s="172">
        <v>8737354</v>
      </c>
      <c r="R48" s="185"/>
      <c r="S48" s="172">
        <v>1</v>
      </c>
    </row>
    <row r="49" spans="1:19" ht="15.75">
      <c r="A49" s="155">
        <v>25600</v>
      </c>
      <c r="B49" s="161"/>
      <c r="C49" s="184" t="s">
        <v>375</v>
      </c>
      <c r="D49" s="183"/>
      <c r="E49" s="165">
        <v>857682</v>
      </c>
      <c r="F49" s="163"/>
      <c r="G49" s="172" t="s">
        <v>2</v>
      </c>
      <c r="H49" s="171"/>
      <c r="I49" s="172">
        <v>791616</v>
      </c>
      <c r="J49" s="185"/>
      <c r="K49" s="172" t="s">
        <v>2</v>
      </c>
      <c r="L49" s="162"/>
      <c r="M49" s="172">
        <v>800892</v>
      </c>
      <c r="N49" s="185"/>
      <c r="O49" s="172" t="s">
        <v>2</v>
      </c>
      <c r="P49" s="185"/>
      <c r="Q49" s="172">
        <v>623905</v>
      </c>
      <c r="R49" s="185"/>
      <c r="S49" s="172" t="s">
        <v>2</v>
      </c>
    </row>
    <row r="50" spans="1:19" ht="15.75">
      <c r="A50" s="155">
        <v>26000</v>
      </c>
      <c r="B50" s="161"/>
      <c r="C50" s="184" t="s">
        <v>376</v>
      </c>
      <c r="D50" s="183"/>
      <c r="E50" s="165">
        <v>3276936</v>
      </c>
      <c r="F50" s="163"/>
      <c r="G50" s="172" t="s">
        <v>2</v>
      </c>
      <c r="H50" s="171"/>
      <c r="I50" s="172">
        <v>3389735</v>
      </c>
      <c r="J50" s="185"/>
      <c r="K50" s="172" t="s">
        <v>2</v>
      </c>
      <c r="L50" s="162"/>
      <c r="M50" s="172">
        <v>3518849</v>
      </c>
      <c r="N50" s="185"/>
      <c r="O50" s="172">
        <v>1</v>
      </c>
      <c r="P50" s="185"/>
      <c r="Q50" s="172">
        <v>3783464</v>
      </c>
      <c r="R50" s="185"/>
      <c r="S50" s="172">
        <v>1</v>
      </c>
    </row>
    <row r="51" spans="1:19" ht="15.75">
      <c r="A51" s="155">
        <v>29300</v>
      </c>
      <c r="B51" s="161"/>
      <c r="C51" s="184" t="s">
        <v>377</v>
      </c>
      <c r="D51" s="183"/>
      <c r="E51" s="165">
        <v>459532</v>
      </c>
      <c r="F51" s="163"/>
      <c r="G51" s="172" t="s">
        <v>2</v>
      </c>
      <c r="H51" s="171"/>
      <c r="I51" s="172">
        <v>459532</v>
      </c>
      <c r="J51" s="185"/>
      <c r="K51" s="172" t="s">
        <v>2</v>
      </c>
      <c r="L51" s="162"/>
      <c r="M51" s="172">
        <v>460389</v>
      </c>
      <c r="N51" s="185"/>
      <c r="O51" s="172" t="s">
        <v>2</v>
      </c>
      <c r="P51" s="185"/>
      <c r="Q51" s="172">
        <v>459408</v>
      </c>
      <c r="R51" s="185"/>
      <c r="S51" s="172" t="s">
        <v>2</v>
      </c>
    </row>
    <row r="52" spans="1:19" ht="15.75">
      <c r="A52" s="155">
        <v>29500</v>
      </c>
      <c r="B52" s="161"/>
      <c r="C52" s="184" t="s">
        <v>378</v>
      </c>
      <c r="D52" s="183"/>
      <c r="E52" s="175">
        <v>1516144</v>
      </c>
      <c r="F52" s="163"/>
      <c r="G52" s="186" t="s">
        <v>2</v>
      </c>
      <c r="H52" s="171"/>
      <c r="I52" s="186">
        <v>1932888</v>
      </c>
      <c r="J52" s="185"/>
      <c r="K52" s="186" t="s">
        <v>2</v>
      </c>
      <c r="L52" s="162"/>
      <c r="M52" s="186">
        <v>1247490</v>
      </c>
      <c r="N52" s="185"/>
      <c r="O52" s="186" t="s">
        <v>2</v>
      </c>
      <c r="P52" s="185"/>
      <c r="Q52" s="186">
        <v>1911349</v>
      </c>
      <c r="R52" s="185"/>
      <c r="S52" s="186" t="s">
        <v>2</v>
      </c>
    </row>
    <row r="53" spans="1:19" ht="15.75">
      <c r="A53" s="155">
        <v>20000</v>
      </c>
      <c r="B53" s="161"/>
      <c r="C53" s="187" t="s">
        <v>379</v>
      </c>
      <c r="D53" s="183"/>
      <c r="E53" s="175">
        <f>SUM(E40:E52)</f>
        <v>1073268284</v>
      </c>
      <c r="F53" s="163"/>
      <c r="G53" s="186">
        <f>SUM(G40:G52)</f>
        <v>94</v>
      </c>
      <c r="H53" s="171"/>
      <c r="I53" s="186">
        <v>970571941</v>
      </c>
      <c r="J53" s="185"/>
      <c r="K53" s="186">
        <v>93</v>
      </c>
      <c r="L53" s="162"/>
      <c r="M53" s="186">
        <f>SUM(M40:M52)</f>
        <v>930153830</v>
      </c>
      <c r="N53" s="185"/>
      <c r="O53" s="186">
        <f>SUM(O40:O52)</f>
        <v>93</v>
      </c>
      <c r="P53" s="185"/>
      <c r="Q53" s="186">
        <v>874737626</v>
      </c>
      <c r="R53" s="185"/>
      <c r="S53" s="186">
        <v>93</v>
      </c>
    </row>
    <row r="54" spans="1:19" ht="15.75">
      <c r="A54" s="155"/>
      <c r="B54" s="161"/>
      <c r="C54" s="161" t="s">
        <v>380</v>
      </c>
      <c r="D54" s="183"/>
      <c r="E54" s="163"/>
      <c r="F54" s="163"/>
      <c r="G54" s="163"/>
      <c r="H54" s="164"/>
      <c r="I54" s="163"/>
      <c r="J54" s="163"/>
      <c r="K54" s="163"/>
      <c r="L54" s="163"/>
      <c r="M54" s="163"/>
      <c r="N54" s="163"/>
      <c r="O54" s="163"/>
      <c r="P54" s="163"/>
      <c r="Q54" s="163"/>
      <c r="R54" s="163"/>
      <c r="S54" s="163"/>
    </row>
    <row r="55" spans="1:19" ht="15.75">
      <c r="A55" s="155"/>
      <c r="B55" s="161"/>
      <c r="C55" s="184" t="s">
        <v>381</v>
      </c>
      <c r="D55" s="183"/>
      <c r="E55" s="163"/>
      <c r="F55" s="163"/>
      <c r="G55" s="163"/>
      <c r="H55" s="164"/>
      <c r="I55" s="163"/>
      <c r="J55" s="163"/>
      <c r="K55" s="163"/>
      <c r="L55" s="163"/>
      <c r="M55" s="163"/>
      <c r="N55" s="163"/>
      <c r="O55" s="163"/>
      <c r="P55" s="163"/>
      <c r="Q55" s="163"/>
      <c r="R55" s="163"/>
      <c r="S55" s="163"/>
    </row>
    <row r="56" spans="1:20" ht="15.75">
      <c r="A56" s="155">
        <v>31101</v>
      </c>
      <c r="B56" s="161"/>
      <c r="C56" s="187" t="s">
        <v>382</v>
      </c>
      <c r="D56" s="183"/>
      <c r="E56" s="165">
        <v>47585921</v>
      </c>
      <c r="F56" s="166"/>
      <c r="G56" s="172">
        <v>4</v>
      </c>
      <c r="H56" s="185"/>
      <c r="I56" s="172">
        <v>46331158</v>
      </c>
      <c r="J56" s="185"/>
      <c r="K56" s="172">
        <v>5</v>
      </c>
      <c r="L56" s="185"/>
      <c r="M56" s="172">
        <v>46331158</v>
      </c>
      <c r="N56" s="185"/>
      <c r="O56" s="172">
        <v>5</v>
      </c>
      <c r="P56" s="185"/>
      <c r="Q56" s="172">
        <v>44216869</v>
      </c>
      <c r="R56" s="185"/>
      <c r="S56" s="172">
        <v>5</v>
      </c>
      <c r="T56" s="188"/>
    </row>
    <row r="57" spans="2:20" ht="15.75">
      <c r="B57" s="161"/>
      <c r="C57" s="184" t="s">
        <v>383</v>
      </c>
      <c r="D57" s="183"/>
      <c r="E57" s="165"/>
      <c r="F57" s="166"/>
      <c r="G57" s="172"/>
      <c r="H57" s="185"/>
      <c r="I57" s="172"/>
      <c r="J57" s="185"/>
      <c r="K57" s="172"/>
      <c r="L57" s="185"/>
      <c r="M57" s="172"/>
      <c r="N57" s="185"/>
      <c r="O57" s="172"/>
      <c r="P57" s="185"/>
      <c r="Q57" s="172"/>
      <c r="R57" s="185"/>
      <c r="S57" s="172"/>
      <c r="T57" s="188"/>
    </row>
    <row r="58" spans="1:20" ht="15.75">
      <c r="A58" s="155">
        <v>31501</v>
      </c>
      <c r="B58" s="161"/>
      <c r="C58" s="187" t="s">
        <v>384</v>
      </c>
      <c r="D58" s="183"/>
      <c r="E58" s="165">
        <v>1697749</v>
      </c>
      <c r="F58" s="166"/>
      <c r="G58" s="172" t="s">
        <v>2</v>
      </c>
      <c r="H58" s="185"/>
      <c r="I58" s="172">
        <v>1697749</v>
      </c>
      <c r="J58" s="185"/>
      <c r="K58" s="172" t="s">
        <v>2</v>
      </c>
      <c r="L58" s="185"/>
      <c r="M58" s="172">
        <v>1697749</v>
      </c>
      <c r="N58" s="185"/>
      <c r="O58" s="172" t="s">
        <v>2</v>
      </c>
      <c r="P58" s="185"/>
      <c r="Q58" s="172">
        <v>1697749</v>
      </c>
      <c r="R58" s="185"/>
      <c r="S58" s="172" t="s">
        <v>2</v>
      </c>
      <c r="T58" s="188"/>
    </row>
    <row r="59" spans="1:20" ht="15.75">
      <c r="A59" s="155">
        <v>31599</v>
      </c>
      <c r="B59" s="161"/>
      <c r="C59" s="187" t="s">
        <v>385</v>
      </c>
      <c r="D59" s="183"/>
      <c r="E59" s="165">
        <v>80586</v>
      </c>
      <c r="F59" s="166"/>
      <c r="G59" s="172" t="s">
        <v>2</v>
      </c>
      <c r="H59" s="185"/>
      <c r="I59" s="172">
        <v>31343</v>
      </c>
      <c r="J59" s="185"/>
      <c r="K59" s="172" t="s">
        <v>2</v>
      </c>
      <c r="L59" s="185"/>
      <c r="M59" s="172">
        <v>31343</v>
      </c>
      <c r="N59" s="185"/>
      <c r="O59" s="172" t="s">
        <v>2</v>
      </c>
      <c r="P59" s="185"/>
      <c r="Q59" s="172">
        <v>14617</v>
      </c>
      <c r="R59" s="185"/>
      <c r="S59" s="172" t="s">
        <v>2</v>
      </c>
      <c r="T59" s="188"/>
    </row>
    <row r="60" spans="2:20" ht="15.75">
      <c r="B60" s="161"/>
      <c r="C60" s="184" t="s">
        <v>386</v>
      </c>
      <c r="D60" s="183"/>
      <c r="E60" s="165"/>
      <c r="F60" s="166"/>
      <c r="G60" s="172"/>
      <c r="H60" s="185"/>
      <c r="I60" s="172"/>
      <c r="J60" s="185"/>
      <c r="K60" s="172"/>
      <c r="L60" s="185"/>
      <c r="M60" s="172"/>
      <c r="N60" s="185"/>
      <c r="O60" s="172"/>
      <c r="P60" s="185"/>
      <c r="Q60" s="172"/>
      <c r="R60" s="185"/>
      <c r="S60" s="172"/>
      <c r="T60" s="188"/>
    </row>
    <row r="61" spans="1:20" ht="15.75">
      <c r="A61" s="155">
        <v>32001</v>
      </c>
      <c r="B61" s="161"/>
      <c r="C61" s="187" t="s">
        <v>387</v>
      </c>
      <c r="D61" s="183"/>
      <c r="E61" s="165">
        <v>14976346</v>
      </c>
      <c r="F61" s="166"/>
      <c r="G61" s="172">
        <v>1</v>
      </c>
      <c r="H61" s="185"/>
      <c r="I61" s="172">
        <v>13589901</v>
      </c>
      <c r="J61" s="185"/>
      <c r="K61" s="172">
        <v>1</v>
      </c>
      <c r="L61" s="185"/>
      <c r="M61" s="172">
        <v>13589901</v>
      </c>
      <c r="N61" s="185"/>
      <c r="O61" s="172">
        <v>2</v>
      </c>
      <c r="P61" s="185"/>
      <c r="Q61" s="172">
        <v>11932871</v>
      </c>
      <c r="R61" s="185"/>
      <c r="S61" s="172">
        <v>1</v>
      </c>
      <c r="T61" s="188"/>
    </row>
    <row r="62" spans="1:20" ht="15.75">
      <c r="A62" s="155">
        <v>32003</v>
      </c>
      <c r="B62" s="161"/>
      <c r="C62" s="187" t="s">
        <v>388</v>
      </c>
      <c r="D62" s="183"/>
      <c r="E62" s="165">
        <v>261605</v>
      </c>
      <c r="F62" s="166"/>
      <c r="G62" s="172" t="s">
        <v>2</v>
      </c>
      <c r="H62" s="185"/>
      <c r="I62" s="172">
        <v>126988</v>
      </c>
      <c r="J62" s="185"/>
      <c r="K62" s="172" t="s">
        <v>2</v>
      </c>
      <c r="L62" s="185"/>
      <c r="M62" s="172">
        <v>126988</v>
      </c>
      <c r="N62" s="185"/>
      <c r="O62" s="172" t="s">
        <v>2</v>
      </c>
      <c r="P62" s="185"/>
      <c r="Q62" s="172">
        <v>130033</v>
      </c>
      <c r="R62" s="185"/>
      <c r="S62" s="172" t="s">
        <v>2</v>
      </c>
      <c r="T62" s="188"/>
    </row>
    <row r="63" spans="1:20" ht="15.75">
      <c r="A63" s="155">
        <v>32011</v>
      </c>
      <c r="B63" s="161"/>
      <c r="C63" s="187" t="s">
        <v>389</v>
      </c>
      <c r="D63" s="183"/>
      <c r="E63" s="165">
        <v>4715984</v>
      </c>
      <c r="F63" s="166"/>
      <c r="G63" s="172">
        <v>1</v>
      </c>
      <c r="H63" s="185"/>
      <c r="I63" s="172">
        <v>5021506</v>
      </c>
      <c r="J63" s="185"/>
      <c r="K63" s="172">
        <v>1</v>
      </c>
      <c r="L63" s="185"/>
      <c r="M63" s="172">
        <v>3830105</v>
      </c>
      <c r="N63" s="185"/>
      <c r="O63" s="172" t="s">
        <v>2</v>
      </c>
      <c r="P63" s="185"/>
      <c r="Q63" s="172">
        <v>5967055</v>
      </c>
      <c r="R63" s="185"/>
      <c r="S63" s="172">
        <v>1</v>
      </c>
      <c r="T63" s="188"/>
    </row>
    <row r="64" spans="1:20" ht="15.75">
      <c r="A64" s="155"/>
      <c r="B64" s="161"/>
      <c r="C64" s="184" t="s">
        <v>390</v>
      </c>
      <c r="D64" s="183"/>
      <c r="E64" s="165"/>
      <c r="F64" s="166"/>
      <c r="G64" s="172"/>
      <c r="H64" s="185"/>
      <c r="I64" s="172"/>
      <c r="J64" s="185"/>
      <c r="K64" s="172"/>
      <c r="L64" s="185"/>
      <c r="M64" s="172"/>
      <c r="N64" s="185"/>
      <c r="O64" s="172"/>
      <c r="P64" s="185"/>
      <c r="Q64" s="172"/>
      <c r="R64" s="185"/>
      <c r="S64" s="172"/>
      <c r="T64" s="188"/>
    </row>
    <row r="65" spans="1:20" ht="15.75">
      <c r="A65" s="155">
        <v>32521</v>
      </c>
      <c r="B65" s="161"/>
      <c r="C65" s="187" t="s">
        <v>391</v>
      </c>
      <c r="D65" s="183"/>
      <c r="E65" s="165">
        <v>-57536</v>
      </c>
      <c r="F65" s="166"/>
      <c r="G65" s="172" t="s">
        <v>2</v>
      </c>
      <c r="H65" s="185"/>
      <c r="I65" s="172">
        <v>21360</v>
      </c>
      <c r="J65" s="185"/>
      <c r="K65" s="172" t="s">
        <v>2</v>
      </c>
      <c r="L65" s="185"/>
      <c r="M65" s="172">
        <v>76594</v>
      </c>
      <c r="N65" s="185"/>
      <c r="O65" s="172" t="s">
        <v>2</v>
      </c>
      <c r="P65" s="185"/>
      <c r="Q65" s="172">
        <v>146499</v>
      </c>
      <c r="R65" s="185"/>
      <c r="S65" s="172" t="s">
        <v>2</v>
      </c>
      <c r="T65" s="188"/>
    </row>
    <row r="66" spans="1:20" ht="31.5">
      <c r="A66" s="155">
        <v>32529</v>
      </c>
      <c r="B66" s="161"/>
      <c r="C66" s="187" t="s">
        <v>392</v>
      </c>
      <c r="D66" s="183"/>
      <c r="E66" s="165">
        <v>-158484</v>
      </c>
      <c r="F66" s="166"/>
      <c r="G66" s="172" t="s">
        <v>2</v>
      </c>
      <c r="H66" s="185"/>
      <c r="I66" s="172">
        <v>248147</v>
      </c>
      <c r="J66" s="185"/>
      <c r="K66" s="172" t="s">
        <v>2</v>
      </c>
      <c r="L66" s="185"/>
      <c r="M66" s="172">
        <v>230492</v>
      </c>
      <c r="N66" s="185"/>
      <c r="O66" s="172" t="s">
        <v>2</v>
      </c>
      <c r="P66" s="185"/>
      <c r="Q66" s="172">
        <v>104201</v>
      </c>
      <c r="R66" s="185"/>
      <c r="S66" s="172" t="s">
        <v>2</v>
      </c>
      <c r="T66" s="188"/>
    </row>
    <row r="67" spans="1:20" ht="31.5">
      <c r="A67" s="155">
        <v>32531</v>
      </c>
      <c r="B67" s="161"/>
      <c r="C67" s="187" t="s">
        <v>393</v>
      </c>
      <c r="D67" s="183"/>
      <c r="E67" s="175">
        <v>566495</v>
      </c>
      <c r="F67" s="166"/>
      <c r="G67" s="186" t="s">
        <v>2</v>
      </c>
      <c r="H67" s="185"/>
      <c r="I67" s="186">
        <v>2782048</v>
      </c>
      <c r="J67" s="185"/>
      <c r="K67" s="186" t="s">
        <v>2</v>
      </c>
      <c r="L67" s="185"/>
      <c r="M67" s="186">
        <v>2753076</v>
      </c>
      <c r="N67" s="185"/>
      <c r="O67" s="186" t="s">
        <v>2</v>
      </c>
      <c r="P67" s="185"/>
      <c r="Q67" s="186">
        <v>1064909</v>
      </c>
      <c r="R67" s="185"/>
      <c r="S67" s="186" t="s">
        <v>2</v>
      </c>
      <c r="T67" s="188"/>
    </row>
    <row r="68" spans="1:20" ht="15.75">
      <c r="A68" s="155">
        <v>30000</v>
      </c>
      <c r="B68" s="161"/>
      <c r="C68" s="187" t="s">
        <v>394</v>
      </c>
      <c r="D68" s="183"/>
      <c r="E68" s="175">
        <v>69668666</v>
      </c>
      <c r="F68" s="166"/>
      <c r="G68" s="186">
        <v>6</v>
      </c>
      <c r="H68" s="185"/>
      <c r="I68" s="186">
        <v>69850200</v>
      </c>
      <c r="J68" s="185"/>
      <c r="K68" s="186">
        <v>7</v>
      </c>
      <c r="L68" s="185"/>
      <c r="M68" s="186">
        <f>SUM(M55:M67)</f>
        <v>68667406</v>
      </c>
      <c r="N68" s="185"/>
      <c r="O68" s="186">
        <v>7</v>
      </c>
      <c r="P68" s="185"/>
      <c r="Q68" s="186">
        <v>65274803</v>
      </c>
      <c r="R68" s="185"/>
      <c r="S68" s="186">
        <v>7</v>
      </c>
      <c r="T68" s="189"/>
    </row>
    <row r="69" spans="1:20" ht="15">
      <c r="A69" s="155"/>
      <c r="B69" s="161"/>
      <c r="C69" s="187"/>
      <c r="D69" s="183"/>
      <c r="E69" s="163"/>
      <c r="F69" s="166"/>
      <c r="G69" s="162"/>
      <c r="H69" s="185"/>
      <c r="I69" s="162"/>
      <c r="J69" s="185"/>
      <c r="K69" s="162"/>
      <c r="L69" s="185"/>
      <c r="M69" s="162"/>
      <c r="N69" s="185"/>
      <c r="O69" s="162"/>
      <c r="P69" s="185"/>
      <c r="Q69" s="162"/>
      <c r="R69" s="185"/>
      <c r="S69" s="162"/>
      <c r="T69" s="189"/>
    </row>
    <row r="70" spans="1:19" ht="16.5" thickBot="1">
      <c r="A70" s="161"/>
      <c r="C70" s="161" t="s">
        <v>395</v>
      </c>
      <c r="D70" s="183"/>
      <c r="E70" s="190">
        <f>E53+E68</f>
        <v>1142936950</v>
      </c>
      <c r="F70" s="166"/>
      <c r="G70" s="190">
        <f>G53+G68</f>
        <v>100</v>
      </c>
      <c r="H70" s="166"/>
      <c r="I70" s="190">
        <v>1040422141</v>
      </c>
      <c r="J70" s="166"/>
      <c r="K70" s="190">
        <v>100</v>
      </c>
      <c r="L70" s="166"/>
      <c r="M70" s="190">
        <f>M53+M68</f>
        <v>998821236</v>
      </c>
      <c r="N70" s="166"/>
      <c r="O70" s="190">
        <v>100</v>
      </c>
      <c r="P70" s="166"/>
      <c r="Q70" s="190">
        <v>940012429</v>
      </c>
      <c r="R70" s="166"/>
      <c r="S70" s="190">
        <v>100</v>
      </c>
    </row>
    <row r="71" spans="5:19" ht="15.75" thickTop="1">
      <c r="E71" s="191"/>
      <c r="F71" s="191"/>
      <c r="G71" s="191"/>
      <c r="H71" s="191"/>
      <c r="I71" s="163"/>
      <c r="J71" s="163"/>
      <c r="K71" s="162"/>
      <c r="L71" s="191"/>
      <c r="M71" s="191"/>
      <c r="N71" s="191"/>
      <c r="O71" s="191"/>
      <c r="P71" s="191"/>
      <c r="Q71" s="191"/>
      <c r="R71" s="191"/>
      <c r="S71" s="191"/>
    </row>
    <row r="72" spans="5:19" ht="15">
      <c r="E72" s="191">
        <f>E36-E70</f>
        <v>0</v>
      </c>
      <c r="F72" s="191"/>
      <c r="G72" s="191"/>
      <c r="H72" s="191"/>
      <c r="I72" s="191">
        <f>I36-I70</f>
        <v>0</v>
      </c>
      <c r="J72" s="191"/>
      <c r="K72" s="191"/>
      <c r="L72" s="191"/>
      <c r="M72" s="191">
        <f>M36-M70</f>
        <v>0</v>
      </c>
      <c r="N72" s="191"/>
      <c r="O72" s="191"/>
      <c r="P72" s="191"/>
      <c r="Q72" s="191">
        <f>Q36-Q70</f>
        <v>0</v>
      </c>
      <c r="R72" s="191"/>
      <c r="S72" s="191"/>
    </row>
    <row r="73" spans="5:19" ht="15">
      <c r="E73" s="191"/>
      <c r="F73" s="191"/>
      <c r="G73" s="191"/>
      <c r="H73" s="191"/>
      <c r="I73" s="191"/>
      <c r="J73" s="191"/>
      <c r="K73" s="191"/>
      <c r="L73" s="191"/>
      <c r="M73" s="191"/>
      <c r="N73" s="191"/>
      <c r="O73" s="191"/>
      <c r="P73" s="191"/>
      <c r="Q73" s="191"/>
      <c r="R73" s="191"/>
      <c r="S73" s="191"/>
    </row>
    <row r="74" spans="5:19" ht="15">
      <c r="E74" s="191"/>
      <c r="F74" s="191"/>
      <c r="G74" s="191"/>
      <c r="H74" s="191"/>
      <c r="I74" s="191"/>
      <c r="J74" s="191"/>
      <c r="K74" s="191"/>
      <c r="L74" s="191"/>
      <c r="M74" s="191"/>
      <c r="N74" s="191"/>
      <c r="O74" s="191"/>
      <c r="P74" s="191"/>
      <c r="Q74" s="191"/>
      <c r="R74" s="191"/>
      <c r="S74" s="191"/>
    </row>
    <row r="76" ht="15">
      <c r="C76" s="152" t="s">
        <v>396</v>
      </c>
    </row>
  </sheetData>
  <sheetProtection/>
  <mergeCells count="9">
    <mergeCell ref="A1:T1"/>
    <mergeCell ref="A2:T2"/>
    <mergeCell ref="A3:T3"/>
    <mergeCell ref="A4:T4"/>
    <mergeCell ref="A5:T5"/>
    <mergeCell ref="E6:G6"/>
    <mergeCell ref="I6:K6"/>
    <mergeCell ref="M6:O6"/>
    <mergeCell ref="Q6:S6"/>
  </mergeCells>
  <printOptions/>
  <pageMargins left="0.7480314960629921" right="0.7480314960629921" top="0.984251968503937" bottom="0.984251968503937"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11" customWidth="1"/>
    <col min="2" max="2" width="13.625" style="11" customWidth="1"/>
    <col min="3" max="3" width="1.37890625" style="11" customWidth="1"/>
    <col min="4" max="4" width="5.625" style="11" customWidth="1"/>
    <col min="5" max="5" width="1.37890625" style="11" customWidth="1"/>
    <col min="6" max="6" width="13.625" style="11" customWidth="1"/>
    <col min="7" max="7" width="1.37890625" style="11" customWidth="1"/>
    <col min="8" max="8" width="5.625" style="11" customWidth="1"/>
    <col min="9" max="9" width="1.37890625" style="11" customWidth="1"/>
    <col min="10" max="10" width="13.625" style="11" customWidth="1"/>
    <col min="11" max="11" width="1.37890625" style="11" customWidth="1"/>
    <col min="12" max="12" width="5.625" style="11" customWidth="1"/>
    <col min="13" max="13" width="1.37890625" style="11" customWidth="1"/>
    <col min="14" max="14" width="47.125" style="11" customWidth="1"/>
    <col min="15" max="15" width="1.37890625" style="11" customWidth="1"/>
    <col min="16" max="16" width="13.625" style="11" customWidth="1"/>
    <col min="17" max="17" width="1.37890625" style="11" customWidth="1"/>
    <col min="18" max="18" width="5.625" style="11" customWidth="1"/>
    <col min="19" max="19" width="1.37890625" style="11" customWidth="1"/>
    <col min="20" max="20" width="13.625" style="11" customWidth="1"/>
    <col min="21" max="21" width="1.37890625" style="11" customWidth="1"/>
    <col min="22" max="22" width="5.625" style="11" customWidth="1"/>
    <col min="23" max="23" width="1.37890625" style="11" customWidth="1"/>
    <col min="24" max="16384" width="9.00390625" style="11" customWidth="1"/>
  </cols>
  <sheetData>
    <row r="1" spans="1:23" ht="15.75">
      <c r="A1" s="71" t="s">
        <v>9</v>
      </c>
      <c r="B1" s="71"/>
      <c r="C1" s="71"/>
      <c r="D1" s="71"/>
      <c r="E1" s="71"/>
      <c r="F1" s="71"/>
      <c r="G1" s="71"/>
      <c r="H1" s="71"/>
      <c r="I1" s="71"/>
      <c r="J1" s="71"/>
      <c r="K1" s="71"/>
      <c r="L1" s="71"/>
      <c r="M1" s="71"/>
      <c r="N1" s="71"/>
      <c r="O1" s="71"/>
      <c r="P1" s="71"/>
      <c r="Q1" s="71"/>
      <c r="R1" s="71"/>
      <c r="S1" s="71"/>
      <c r="T1" s="71"/>
      <c r="U1" s="71"/>
      <c r="V1" s="71"/>
      <c r="W1" s="71"/>
    </row>
    <row r="2" spans="1:24" ht="15.75">
      <c r="A2" s="71" t="s">
        <v>129</v>
      </c>
      <c r="B2" s="71"/>
      <c r="C2" s="71"/>
      <c r="D2" s="71"/>
      <c r="E2" s="71"/>
      <c r="F2" s="71"/>
      <c r="G2" s="71"/>
      <c r="H2" s="71"/>
      <c r="I2" s="71"/>
      <c r="J2" s="71"/>
      <c r="K2" s="71"/>
      <c r="L2" s="71"/>
      <c r="M2" s="71"/>
      <c r="N2" s="71"/>
      <c r="O2" s="71"/>
      <c r="P2" s="71"/>
      <c r="Q2" s="71"/>
      <c r="R2" s="71"/>
      <c r="S2" s="71"/>
      <c r="T2" s="71"/>
      <c r="U2" s="71"/>
      <c r="V2" s="71"/>
      <c r="W2" s="71"/>
      <c r="X2" s="12"/>
    </row>
    <row r="3" spans="1:23" ht="16.5" thickBot="1">
      <c r="A3" s="72" t="s">
        <v>10</v>
      </c>
      <c r="B3" s="72"/>
      <c r="C3" s="72"/>
      <c r="D3" s="72"/>
      <c r="E3" s="72"/>
      <c r="F3" s="72"/>
      <c r="G3" s="72"/>
      <c r="H3" s="72"/>
      <c r="I3" s="72"/>
      <c r="J3" s="72"/>
      <c r="K3" s="72"/>
      <c r="L3" s="72"/>
      <c r="M3" s="72"/>
      <c r="N3" s="71"/>
      <c r="O3" s="71"/>
      <c r="P3" s="71"/>
      <c r="Q3" s="71"/>
      <c r="R3" s="71"/>
      <c r="S3" s="71"/>
      <c r="T3" s="71"/>
      <c r="U3" s="71"/>
      <c r="V3" s="71"/>
      <c r="W3" s="71"/>
    </row>
    <row r="4" spans="1:23" s="19" customFormat="1" ht="34.5" customHeight="1" thickBot="1">
      <c r="A4" s="17"/>
      <c r="B4" s="135" t="s">
        <v>218</v>
      </c>
      <c r="C4" s="135"/>
      <c r="D4" s="135"/>
      <c r="E4" s="17"/>
      <c r="F4" s="134" t="s">
        <v>219</v>
      </c>
      <c r="G4" s="134"/>
      <c r="H4" s="134"/>
      <c r="I4" s="17"/>
      <c r="J4" s="134" t="s">
        <v>220</v>
      </c>
      <c r="K4" s="134"/>
      <c r="L4" s="134"/>
      <c r="M4" s="63"/>
      <c r="W4" s="17"/>
    </row>
    <row r="5" spans="1:23" s="19" customFormat="1" ht="17.25" thickBot="1">
      <c r="A5" s="73" t="s">
        <v>132</v>
      </c>
      <c r="B5" s="31" t="s">
        <v>49</v>
      </c>
      <c r="C5" s="17"/>
      <c r="D5" s="18" t="s">
        <v>7</v>
      </c>
      <c r="E5" s="17"/>
      <c r="F5" s="31" t="s">
        <v>50</v>
      </c>
      <c r="G5" s="17"/>
      <c r="H5" s="18" t="s">
        <v>7</v>
      </c>
      <c r="I5" s="17"/>
      <c r="J5" s="31" t="s">
        <v>50</v>
      </c>
      <c r="K5" s="17"/>
      <c r="L5" s="18" t="s">
        <v>7</v>
      </c>
      <c r="M5" s="17"/>
      <c r="W5" s="17"/>
    </row>
    <row r="6" spans="1:23" ht="16.5">
      <c r="A6" s="29" t="s">
        <v>11</v>
      </c>
      <c r="B6" s="20" t="e">
        <f>#REF!</f>
        <v>#REF!</v>
      </c>
      <c r="C6" s="20"/>
      <c r="D6" s="9" t="e">
        <f>#REF!</f>
        <v>#REF!</v>
      </c>
      <c r="E6" s="13"/>
      <c r="F6" s="20" t="e">
        <f>#REF!</f>
        <v>#REF!</v>
      </c>
      <c r="G6" s="20"/>
      <c r="H6" s="9" t="e">
        <f>#REF!</f>
        <v>#REF!</v>
      </c>
      <c r="I6" s="10"/>
      <c r="J6" s="20" t="e">
        <f>#REF!</f>
        <v>#REF!</v>
      </c>
      <c r="K6" s="20"/>
      <c r="L6" s="9" t="e">
        <f>#REF!</f>
        <v>#REF!</v>
      </c>
      <c r="M6" s="10"/>
      <c r="W6" s="15"/>
    </row>
    <row r="7" spans="4:23" ht="16.5">
      <c r="D7" s="9"/>
      <c r="W7" s="15"/>
    </row>
    <row r="8" spans="1:23" ht="16.5">
      <c r="A8" s="29" t="s">
        <v>12</v>
      </c>
      <c r="B8" s="64" t="e">
        <f>#REF!</f>
        <v>#REF!</v>
      </c>
      <c r="C8" s="13"/>
      <c r="D8" s="9" t="e">
        <f>#REF!</f>
        <v>#REF!</v>
      </c>
      <c r="E8" s="13"/>
      <c r="F8" s="64" t="e">
        <f>#REF!</f>
        <v>#REF!</v>
      </c>
      <c r="G8" s="13"/>
      <c r="H8" s="9" t="e">
        <f>#REF!</f>
        <v>#REF!</v>
      </c>
      <c r="I8" s="13"/>
      <c r="J8" s="64" t="e">
        <f>#REF!</f>
        <v>#REF!</v>
      </c>
      <c r="K8" s="13"/>
      <c r="L8" s="9" t="e">
        <f>#REF!</f>
        <v>#REF!</v>
      </c>
      <c r="M8" s="13"/>
      <c r="W8" s="14"/>
    </row>
    <row r="9" spans="1:23" ht="16.5">
      <c r="A9" s="30"/>
      <c r="B9" s="64"/>
      <c r="D9" s="9"/>
      <c r="H9" s="23"/>
      <c r="L9" s="23"/>
      <c r="W9" s="15"/>
    </row>
    <row r="10" spans="1:23" ht="16.5">
      <c r="A10" s="29" t="s">
        <v>99</v>
      </c>
      <c r="B10" s="64" t="e">
        <f>#REF!</f>
        <v>#REF!</v>
      </c>
      <c r="C10" s="13"/>
      <c r="D10" s="9" t="e">
        <f>#REF!</f>
        <v>#REF!</v>
      </c>
      <c r="E10" s="13"/>
      <c r="F10" s="64" t="e">
        <f>#REF!</f>
        <v>#REF!</v>
      </c>
      <c r="G10" s="13"/>
      <c r="H10" s="9" t="e">
        <f>#REF!</f>
        <v>#REF!</v>
      </c>
      <c r="I10" s="13"/>
      <c r="J10" s="64" t="e">
        <f>#REF!</f>
        <v>#REF!</v>
      </c>
      <c r="K10" s="13"/>
      <c r="L10" s="9" t="e">
        <f>#REF!</f>
        <v>#REF!</v>
      </c>
      <c r="M10" s="13"/>
      <c r="W10" s="14"/>
    </row>
    <row r="11" spans="1:23" ht="16.5">
      <c r="A11" s="29"/>
      <c r="B11" s="64"/>
      <c r="D11" s="9"/>
      <c r="F11" s="21"/>
      <c r="H11" s="23"/>
      <c r="J11" s="21"/>
      <c r="L11" s="23"/>
      <c r="W11" s="15"/>
    </row>
    <row r="12" spans="1:23" ht="30">
      <c r="A12" s="29" t="s">
        <v>171</v>
      </c>
      <c r="B12" s="94" t="e">
        <f>#REF!</f>
        <v>#REF!</v>
      </c>
      <c r="C12" s="95"/>
      <c r="D12" s="93" t="e">
        <f>#REF!</f>
        <v>#REF!</v>
      </c>
      <c r="F12" s="94" t="e">
        <f>#REF!</f>
        <v>#REF!</v>
      </c>
      <c r="G12" s="92"/>
      <c r="H12" s="93" t="e">
        <f>#REF!</f>
        <v>#REF!</v>
      </c>
      <c r="I12" s="95"/>
      <c r="J12" s="94" t="e">
        <f>#REF!</f>
        <v>#REF!</v>
      </c>
      <c r="K12" s="92"/>
      <c r="L12" s="93" t="e">
        <f>#REF!</f>
        <v>#REF!</v>
      </c>
      <c r="W12" s="15"/>
    </row>
    <row r="13" spans="1:23" ht="16.5">
      <c r="A13" s="29"/>
      <c r="B13" s="64"/>
      <c r="D13" s="9"/>
      <c r="F13" s="94"/>
      <c r="G13" s="95"/>
      <c r="H13" s="96"/>
      <c r="I13" s="95"/>
      <c r="J13" s="94"/>
      <c r="K13" s="95"/>
      <c r="L13" s="96"/>
      <c r="W13" s="15"/>
    </row>
    <row r="14" spans="1:23" ht="16.5">
      <c r="A14" s="29" t="s">
        <v>172</v>
      </c>
      <c r="B14" s="64" t="e">
        <f>#REF!</f>
        <v>#REF!</v>
      </c>
      <c r="D14" s="9" t="e">
        <f>#REF!</f>
        <v>#REF!</v>
      </c>
      <c r="F14" s="94" t="e">
        <f>#REF!</f>
        <v>#REF!</v>
      </c>
      <c r="G14" s="92"/>
      <c r="H14" s="93" t="e">
        <f>#REF!</f>
        <v>#REF!</v>
      </c>
      <c r="I14" s="95"/>
      <c r="J14" s="94" t="e">
        <f>#REF!</f>
        <v>#REF!</v>
      </c>
      <c r="K14" s="92"/>
      <c r="L14" s="93" t="e">
        <f>#REF!</f>
        <v>#REF!</v>
      </c>
      <c r="W14" s="15"/>
    </row>
    <row r="15" spans="1:23" ht="16.5">
      <c r="A15" s="29"/>
      <c r="B15" s="64"/>
      <c r="D15" s="9"/>
      <c r="F15" s="21"/>
      <c r="H15" s="23"/>
      <c r="J15" s="21"/>
      <c r="L15" s="23"/>
      <c r="W15" s="15"/>
    </row>
    <row r="16" spans="1:23" ht="16.5">
      <c r="A16" s="29" t="s">
        <v>13</v>
      </c>
      <c r="B16" s="64" t="e">
        <f>#REF!</f>
        <v>#REF!</v>
      </c>
      <c r="C16" s="10"/>
      <c r="D16" s="9" t="e">
        <f>#REF!</f>
        <v>#REF!</v>
      </c>
      <c r="E16" s="13"/>
      <c r="F16" s="64" t="e">
        <f>#REF!</f>
        <v>#REF!</v>
      </c>
      <c r="G16" s="10"/>
      <c r="H16" s="9" t="e">
        <f>#REF!</f>
        <v>#REF!</v>
      </c>
      <c r="I16" s="10"/>
      <c r="J16" s="64" t="e">
        <f>#REF!</f>
        <v>#REF!</v>
      </c>
      <c r="K16" s="10"/>
      <c r="L16" s="9" t="e">
        <f>#REF!</f>
        <v>#REF!</v>
      </c>
      <c r="M16" s="10"/>
      <c r="W16" s="15"/>
    </row>
    <row r="17" spans="1:23" ht="16.5">
      <c r="A17" s="29"/>
      <c r="B17" s="64"/>
      <c r="C17" s="10"/>
      <c r="D17" s="9"/>
      <c r="E17" s="13"/>
      <c r="F17" s="21"/>
      <c r="G17" s="10"/>
      <c r="H17" s="9"/>
      <c r="I17" s="10"/>
      <c r="J17" s="21"/>
      <c r="K17" s="10"/>
      <c r="L17" s="9"/>
      <c r="M17" s="10"/>
      <c r="W17" s="15"/>
    </row>
    <row r="18" spans="1:23" ht="16.5">
      <c r="A18" s="29" t="s">
        <v>144</v>
      </c>
      <c r="B18" s="64" t="e">
        <f>#REF!</f>
        <v>#REF!</v>
      </c>
      <c r="C18" s="10"/>
      <c r="D18" s="9" t="e">
        <f>#REF!</f>
        <v>#REF!</v>
      </c>
      <c r="E18" s="13"/>
      <c r="F18" s="64" t="e">
        <f>#REF!</f>
        <v>#REF!</v>
      </c>
      <c r="G18" s="10"/>
      <c r="H18" s="9" t="e">
        <f>#REF!</f>
        <v>#REF!</v>
      </c>
      <c r="I18" s="10"/>
      <c r="J18" s="64" t="e">
        <f>#REF!</f>
        <v>#REF!</v>
      </c>
      <c r="K18" s="10"/>
      <c r="L18" s="9" t="e">
        <f>#REF!</f>
        <v>#REF!</v>
      </c>
      <c r="M18" s="10"/>
      <c r="W18" s="15"/>
    </row>
    <row r="19" spans="1:23" ht="16.5">
      <c r="A19" s="29"/>
      <c r="B19" s="64"/>
      <c r="D19" s="9"/>
      <c r="F19" s="21"/>
      <c r="H19" s="23"/>
      <c r="J19" s="21"/>
      <c r="L19" s="23"/>
      <c r="W19" s="15"/>
    </row>
    <row r="20" spans="1:23" ht="16.5">
      <c r="A20" s="29" t="s">
        <v>14</v>
      </c>
      <c r="B20" s="64" t="e">
        <f>#REF!</f>
        <v>#REF!</v>
      </c>
      <c r="C20" s="10"/>
      <c r="D20" s="9" t="e">
        <f>#REF!</f>
        <v>#REF!</v>
      </c>
      <c r="E20" s="13"/>
      <c r="F20" s="64" t="e">
        <f>#REF!</f>
        <v>#REF!</v>
      </c>
      <c r="G20" s="10"/>
      <c r="H20" s="9" t="e">
        <f>#REF!</f>
        <v>#REF!</v>
      </c>
      <c r="I20" s="10"/>
      <c r="J20" s="64" t="e">
        <f>#REF!</f>
        <v>#REF!</v>
      </c>
      <c r="K20" s="10"/>
      <c r="L20" s="9" t="e">
        <f>#REF!</f>
        <v>#REF!</v>
      </c>
      <c r="M20" s="10"/>
      <c r="W20" s="15"/>
    </row>
    <row r="21" spans="1:23" ht="16.5">
      <c r="A21" s="29"/>
      <c r="B21" s="64"/>
      <c r="D21" s="9"/>
      <c r="F21" s="21"/>
      <c r="H21" s="23"/>
      <c r="J21" s="21"/>
      <c r="L21" s="23"/>
      <c r="W21" s="15"/>
    </row>
    <row r="22" spans="1:23" ht="16.5">
      <c r="A22" s="29" t="s">
        <v>100</v>
      </c>
      <c r="B22" s="64" t="e">
        <f>#REF!</f>
        <v>#REF!</v>
      </c>
      <c r="C22" s="10"/>
      <c r="D22" s="9" t="e">
        <f>#REF!</f>
        <v>#REF!</v>
      </c>
      <c r="E22" s="13"/>
      <c r="F22" s="64" t="e">
        <f>#REF!</f>
        <v>#REF!</v>
      </c>
      <c r="G22" s="10"/>
      <c r="H22" s="9" t="e">
        <f>#REF!</f>
        <v>#REF!</v>
      </c>
      <c r="I22" s="10"/>
      <c r="J22" s="64" t="e">
        <f>#REF!</f>
        <v>#REF!</v>
      </c>
      <c r="K22" s="10"/>
      <c r="L22" s="9" t="e">
        <f>#REF!</f>
        <v>#REF!</v>
      </c>
      <c r="M22" s="10"/>
      <c r="W22" s="15"/>
    </row>
    <row r="23" spans="1:12" ht="16.5">
      <c r="A23" s="29"/>
      <c r="B23" s="64"/>
      <c r="D23" s="9"/>
      <c r="F23" s="21"/>
      <c r="H23" s="23"/>
      <c r="J23" s="21"/>
      <c r="L23" s="23"/>
    </row>
    <row r="24" spans="1:13" ht="16.5">
      <c r="A24" s="29" t="s">
        <v>15</v>
      </c>
      <c r="B24" s="64" t="e">
        <f>#REF!</f>
        <v>#REF!</v>
      </c>
      <c r="C24" s="10"/>
      <c r="D24" s="9" t="e">
        <f>#REF!</f>
        <v>#REF!</v>
      </c>
      <c r="E24" s="13"/>
      <c r="F24" s="64" t="e">
        <f>#REF!</f>
        <v>#REF!</v>
      </c>
      <c r="G24" s="10"/>
      <c r="H24" s="9" t="e">
        <f>#REF!</f>
        <v>#REF!</v>
      </c>
      <c r="I24" s="10"/>
      <c r="J24" s="64" t="e">
        <f>#REF!</f>
        <v>#REF!</v>
      </c>
      <c r="K24" s="10"/>
      <c r="L24" s="9" t="e">
        <f>#REF!</f>
        <v>#REF!</v>
      </c>
      <c r="M24" s="10"/>
    </row>
    <row r="25" spans="1:23" ht="16.5">
      <c r="A25" s="29"/>
      <c r="B25" s="64"/>
      <c r="D25" s="9"/>
      <c r="F25" s="21"/>
      <c r="H25" s="23"/>
      <c r="J25" s="21"/>
      <c r="L25" s="23"/>
      <c r="W25" s="15"/>
    </row>
    <row r="26" spans="1:23" ht="16.5">
      <c r="A26" s="29" t="s">
        <v>16</v>
      </c>
      <c r="B26" s="64" t="e">
        <f>#REF!</f>
        <v>#REF!</v>
      </c>
      <c r="C26" s="10"/>
      <c r="D26" s="9" t="e">
        <f>#REF!</f>
        <v>#REF!</v>
      </c>
      <c r="E26" s="13"/>
      <c r="F26" s="64" t="e">
        <f>#REF!</f>
        <v>#REF!</v>
      </c>
      <c r="G26" s="10"/>
      <c r="H26" s="9" t="e">
        <f>#REF!</f>
        <v>#REF!</v>
      </c>
      <c r="I26" s="10"/>
      <c r="J26" s="64" t="e">
        <f>#REF!</f>
        <v>#REF!</v>
      </c>
      <c r="K26" s="10"/>
      <c r="L26" s="9" t="e">
        <f>#REF!</f>
        <v>#REF!</v>
      </c>
      <c r="M26" s="10"/>
      <c r="W26" s="15"/>
    </row>
    <row r="27" spans="1:23" ht="16.5">
      <c r="A27" s="29"/>
      <c r="B27" s="64"/>
      <c r="D27" s="9"/>
      <c r="F27" s="21"/>
      <c r="H27" s="23"/>
      <c r="J27" s="21"/>
      <c r="L27" s="23"/>
      <c r="W27" s="15"/>
    </row>
    <row r="28" spans="1:23" ht="16.5">
      <c r="A28" s="29" t="s">
        <v>148</v>
      </c>
      <c r="B28" s="64" t="e">
        <f>#REF!</f>
        <v>#REF!</v>
      </c>
      <c r="C28" s="10"/>
      <c r="D28" s="9" t="e">
        <f>#REF!</f>
        <v>#REF!</v>
      </c>
      <c r="E28" s="13"/>
      <c r="F28" s="64" t="e">
        <f>#REF!</f>
        <v>#REF!</v>
      </c>
      <c r="G28" s="10"/>
      <c r="H28" s="9" t="e">
        <f>#REF!</f>
        <v>#REF!</v>
      </c>
      <c r="I28" s="10"/>
      <c r="J28" s="64" t="e">
        <f>#REF!</f>
        <v>#REF!</v>
      </c>
      <c r="K28" s="10"/>
      <c r="L28" s="9" t="e">
        <f>#REF!</f>
        <v>#REF!</v>
      </c>
      <c r="M28" s="10"/>
      <c r="W28" s="15"/>
    </row>
    <row r="29" spans="1:23" ht="16.5">
      <c r="A29" s="29"/>
      <c r="B29" s="64"/>
      <c r="C29" s="10"/>
      <c r="D29" s="9"/>
      <c r="E29" s="13"/>
      <c r="F29" s="21"/>
      <c r="G29" s="10"/>
      <c r="H29" s="9"/>
      <c r="I29" s="10"/>
      <c r="J29" s="21"/>
      <c r="K29" s="10"/>
      <c r="L29" s="9"/>
      <c r="M29" s="10"/>
      <c r="W29" s="15"/>
    </row>
    <row r="30" spans="1:23" ht="16.5">
      <c r="A30" s="29" t="s">
        <v>145</v>
      </c>
      <c r="B30" s="64" t="e">
        <f>#REF!</f>
        <v>#REF!</v>
      </c>
      <c r="C30" s="10"/>
      <c r="D30" s="9" t="e">
        <f>#REF!</f>
        <v>#REF!</v>
      </c>
      <c r="E30" s="13"/>
      <c r="F30" s="64" t="e">
        <f>#REF!</f>
        <v>#REF!</v>
      </c>
      <c r="G30" s="10"/>
      <c r="H30" s="9" t="e">
        <f>#REF!</f>
        <v>#REF!</v>
      </c>
      <c r="I30" s="10"/>
      <c r="J30" s="64" t="e">
        <f>#REF!</f>
        <v>#REF!</v>
      </c>
      <c r="K30" s="10"/>
      <c r="L30" s="9" t="e">
        <f>#REF!</f>
        <v>#REF!</v>
      </c>
      <c r="M30" s="10"/>
      <c r="W30" s="15"/>
    </row>
    <row r="31" spans="1:23" ht="16.5">
      <c r="A31" s="29"/>
      <c r="B31" s="64"/>
      <c r="D31" s="9"/>
      <c r="F31" s="21"/>
      <c r="H31" s="23"/>
      <c r="J31" s="21"/>
      <c r="L31" s="23"/>
      <c r="W31" s="15"/>
    </row>
    <row r="32" spans="1:23" ht="16.5">
      <c r="A32" s="29" t="s">
        <v>103</v>
      </c>
      <c r="B32" s="64" t="e">
        <f>#REF!</f>
        <v>#REF!</v>
      </c>
      <c r="C32" s="10"/>
      <c r="D32" s="9" t="e">
        <f>#REF!</f>
        <v>#REF!</v>
      </c>
      <c r="E32" s="13"/>
      <c r="F32" s="64" t="e">
        <f>#REF!</f>
        <v>#REF!</v>
      </c>
      <c r="G32" s="10"/>
      <c r="H32" s="9" t="e">
        <f>#REF!</f>
        <v>#REF!</v>
      </c>
      <c r="I32" s="10"/>
      <c r="J32" s="64" t="e">
        <f>#REF!</f>
        <v>#REF!</v>
      </c>
      <c r="K32" s="10"/>
      <c r="L32" s="9" t="e">
        <f>#REF!</f>
        <v>#REF!</v>
      </c>
      <c r="M32" s="10"/>
      <c r="W32" s="15"/>
    </row>
    <row r="33" spans="1:23" ht="16.5">
      <c r="A33" s="29"/>
      <c r="B33" s="64"/>
      <c r="D33" s="9"/>
      <c r="F33" s="21"/>
      <c r="H33" s="23"/>
      <c r="J33" s="21"/>
      <c r="L33" s="23"/>
      <c r="W33" s="15"/>
    </row>
    <row r="34" spans="1:23" ht="16.5">
      <c r="A34" s="29" t="s">
        <v>17</v>
      </c>
      <c r="B34" s="64" t="e">
        <f>#REF!</f>
        <v>#REF!</v>
      </c>
      <c r="C34" s="10"/>
      <c r="D34" s="9" t="e">
        <f>#REF!</f>
        <v>#REF!</v>
      </c>
      <c r="E34" s="13"/>
      <c r="F34" s="64" t="e">
        <f>#REF!</f>
        <v>#REF!</v>
      </c>
      <c r="G34" s="10"/>
      <c r="H34" s="9" t="e">
        <f>#REF!</f>
        <v>#REF!</v>
      </c>
      <c r="I34" s="10"/>
      <c r="J34" s="64" t="e">
        <f>#REF!</f>
        <v>#REF!</v>
      </c>
      <c r="K34" s="10"/>
      <c r="L34" s="9" t="e">
        <f>#REF!</f>
        <v>#REF!</v>
      </c>
      <c r="M34" s="10"/>
      <c r="W34" s="15"/>
    </row>
    <row r="35" spans="1:23" ht="16.5">
      <c r="A35" s="29"/>
      <c r="B35" s="64"/>
      <c r="D35" s="9"/>
      <c r="F35" s="21"/>
      <c r="H35" s="21"/>
      <c r="J35" s="21"/>
      <c r="L35" s="21"/>
      <c r="W35" s="15"/>
    </row>
    <row r="36" spans="1:23" ht="16.5">
      <c r="A36" s="29" t="s">
        <v>18</v>
      </c>
      <c r="B36" s="64" t="e">
        <f>#REF!</f>
        <v>#REF!</v>
      </c>
      <c r="C36" s="10"/>
      <c r="D36" s="9" t="e">
        <f>#REF!</f>
        <v>#REF!</v>
      </c>
      <c r="E36" s="13"/>
      <c r="F36" s="64" t="e">
        <f>#REF!</f>
        <v>#REF!</v>
      </c>
      <c r="G36" s="10"/>
      <c r="H36" s="9" t="e">
        <f>#REF!</f>
        <v>#REF!</v>
      </c>
      <c r="I36" s="10"/>
      <c r="J36" s="64" t="e">
        <f>#REF!</f>
        <v>#REF!</v>
      </c>
      <c r="K36" s="10"/>
      <c r="L36" s="9" t="e">
        <f>#REF!</f>
        <v>#REF!</v>
      </c>
      <c r="M36" s="10"/>
      <c r="W36" s="15"/>
    </row>
    <row r="37" ht="16.5">
      <c r="W37" s="15"/>
    </row>
    <row r="38" spans="1:23" ht="17.25" thickBot="1">
      <c r="A38" s="29" t="s">
        <v>19</v>
      </c>
      <c r="B38" s="22" t="e">
        <f>SUM(B6:B36)</f>
        <v>#REF!</v>
      </c>
      <c r="C38" s="10"/>
      <c r="D38" s="24" t="e">
        <f>SUM(D6:D36)</f>
        <v>#REF!</v>
      </c>
      <c r="E38" s="13"/>
      <c r="F38" s="22" t="e">
        <f>SUM(F6:F36)</f>
        <v>#REF!</v>
      </c>
      <c r="G38" s="10"/>
      <c r="H38" s="24" t="e">
        <f>SUM(H6:H36)</f>
        <v>#REF!</v>
      </c>
      <c r="I38" s="10"/>
      <c r="J38" s="22" t="e">
        <f>SUM(J6:J36)</f>
        <v>#REF!</v>
      </c>
      <c r="K38" s="10"/>
      <c r="L38" s="24" t="e">
        <f>SUM(L6:L36)</f>
        <v>#REF!</v>
      </c>
      <c r="M38" s="10"/>
      <c r="W38" s="15"/>
    </row>
    <row r="39" spans="1:23" ht="17.25" thickTop="1">
      <c r="A39" s="29"/>
      <c r="B39" s="69"/>
      <c r="C39" s="10"/>
      <c r="D39" s="62"/>
      <c r="E39" s="13"/>
      <c r="F39" s="69"/>
      <c r="G39" s="10"/>
      <c r="H39" s="62"/>
      <c r="I39" s="10"/>
      <c r="J39" s="69"/>
      <c r="K39" s="10"/>
      <c r="L39" s="62"/>
      <c r="M39" s="10"/>
      <c r="W39" s="15"/>
    </row>
    <row r="40" ht="16.5" thickBot="1">
      <c r="A40" s="73" t="s">
        <v>131</v>
      </c>
    </row>
    <row r="41" spans="1:12" ht="16.5">
      <c r="A41" s="88" t="s">
        <v>28</v>
      </c>
      <c r="B41" s="15"/>
      <c r="C41" s="15"/>
      <c r="D41" s="15"/>
      <c r="E41" s="14"/>
      <c r="F41" s="15"/>
      <c r="G41" s="15"/>
      <c r="H41" s="15"/>
      <c r="I41" s="15"/>
      <c r="J41" s="15"/>
      <c r="K41" s="15"/>
      <c r="L41" s="15"/>
    </row>
    <row r="42" spans="1:12" ht="16.5">
      <c r="A42" s="90" t="s">
        <v>156</v>
      </c>
      <c r="B42" s="20" t="e">
        <f>#REF!</f>
        <v>#REF!</v>
      </c>
      <c r="C42" s="15"/>
      <c r="D42" s="9" t="e">
        <f>#REF!</f>
        <v>#REF!</v>
      </c>
      <c r="E42" s="14"/>
      <c r="F42" s="20" t="e">
        <f>#REF!</f>
        <v>#REF!</v>
      </c>
      <c r="G42" s="15"/>
      <c r="H42" s="9" t="e">
        <f>#REF!</f>
        <v>#REF!</v>
      </c>
      <c r="I42" s="15"/>
      <c r="J42" s="20" t="e">
        <f>#REF!</f>
        <v>#REF!</v>
      </c>
      <c r="K42" s="15"/>
      <c r="L42" s="9" t="e">
        <f>#REF!</f>
        <v>#REF!</v>
      </c>
    </row>
    <row r="43" spans="1:12" ht="16.5">
      <c r="A43" s="90" t="s">
        <v>157</v>
      </c>
      <c r="B43" s="65" t="e">
        <f>#REF!</f>
        <v>#REF!</v>
      </c>
      <c r="C43" s="14"/>
      <c r="D43" s="9" t="e">
        <f>#REF!</f>
        <v>#REF!</v>
      </c>
      <c r="E43" s="14"/>
      <c r="F43" s="65" t="e">
        <f>#REF!</f>
        <v>#REF!</v>
      </c>
      <c r="G43" s="14"/>
      <c r="H43" s="9" t="e">
        <f>#REF!</f>
        <v>#REF!</v>
      </c>
      <c r="I43" s="14"/>
      <c r="J43" s="65" t="e">
        <f>#REF!</f>
        <v>#REF!</v>
      </c>
      <c r="K43" s="14"/>
      <c r="L43" s="9" t="e">
        <f>#REF!</f>
        <v>#REF!</v>
      </c>
    </row>
    <row r="44" spans="1:12" ht="16.5">
      <c r="A44" s="90" t="s">
        <v>221</v>
      </c>
      <c r="B44" s="64" t="e">
        <f>#REF!</f>
        <v>#REF!</v>
      </c>
      <c r="C44" s="14"/>
      <c r="D44" s="9" t="e">
        <f>#REF!</f>
        <v>#REF!</v>
      </c>
      <c r="E44" s="14"/>
      <c r="F44" s="64" t="e">
        <f>#REF!</f>
        <v>#REF!</v>
      </c>
      <c r="G44" s="14"/>
      <c r="H44" s="9" t="e">
        <f>#REF!</f>
        <v>#REF!</v>
      </c>
      <c r="I44" s="14"/>
      <c r="J44" s="64" t="e">
        <f>#REF!</f>
        <v>#REF!</v>
      </c>
      <c r="K44" s="14"/>
      <c r="L44" s="9" t="e">
        <f>#REF!</f>
        <v>#REF!</v>
      </c>
    </row>
    <row r="45" spans="1:12" ht="16.5">
      <c r="A45" s="90" t="s">
        <v>158</v>
      </c>
      <c r="B45" s="65" t="e">
        <f>#REF!</f>
        <v>#REF!</v>
      </c>
      <c r="C45" s="14"/>
      <c r="D45" s="9" t="e">
        <f>#REF!</f>
        <v>#REF!</v>
      </c>
      <c r="E45" s="14"/>
      <c r="F45" s="65" t="e">
        <f>#REF!</f>
        <v>#REF!</v>
      </c>
      <c r="G45" s="14"/>
      <c r="H45" s="9" t="e">
        <f>#REF!</f>
        <v>#REF!</v>
      </c>
      <c r="I45" s="14"/>
      <c r="J45" s="65" t="e">
        <f>#REF!</f>
        <v>#REF!</v>
      </c>
      <c r="K45" s="14"/>
      <c r="L45" s="9" t="e">
        <f>#REF!</f>
        <v>#REF!</v>
      </c>
    </row>
    <row r="46" spans="1:12" ht="16.5">
      <c r="A46" s="90" t="s">
        <v>159</v>
      </c>
      <c r="B46" s="65" t="e">
        <f>#REF!</f>
        <v>#REF!</v>
      </c>
      <c r="C46" s="15"/>
      <c r="D46" s="9" t="e">
        <f>#REF!</f>
        <v>#REF!</v>
      </c>
      <c r="E46" s="14"/>
      <c r="F46" s="65" t="e">
        <f>#REF!</f>
        <v>#REF!</v>
      </c>
      <c r="G46" s="15"/>
      <c r="H46" s="9" t="e">
        <f>#REF!</f>
        <v>#REF!</v>
      </c>
      <c r="I46" s="15"/>
      <c r="J46" s="65" t="e">
        <f>#REF!</f>
        <v>#REF!</v>
      </c>
      <c r="K46" s="15"/>
      <c r="L46" s="9" t="e">
        <f>#REF!</f>
        <v>#REF!</v>
      </c>
    </row>
    <row r="47" spans="1:12" ht="16.5">
      <c r="A47" s="90" t="s">
        <v>160</v>
      </c>
      <c r="B47" s="65" t="e">
        <f>#REF!</f>
        <v>#REF!</v>
      </c>
      <c r="C47" s="14"/>
      <c r="D47" s="9" t="e">
        <f>#REF!</f>
        <v>#REF!</v>
      </c>
      <c r="E47" s="14"/>
      <c r="F47" s="65" t="e">
        <f>#REF!</f>
        <v>#REF!</v>
      </c>
      <c r="G47" s="14"/>
      <c r="H47" s="9" t="e">
        <f>#REF!</f>
        <v>#REF!</v>
      </c>
      <c r="I47" s="14"/>
      <c r="J47" s="65" t="e">
        <f>#REF!</f>
        <v>#REF!</v>
      </c>
      <c r="K47" s="14"/>
      <c r="L47" s="9" t="e">
        <f>#REF!</f>
        <v>#REF!</v>
      </c>
    </row>
    <row r="48" spans="1:12" ht="16.5">
      <c r="A48" s="90" t="s">
        <v>161</v>
      </c>
      <c r="B48" s="65" t="e">
        <f>#REF!</f>
        <v>#REF!</v>
      </c>
      <c r="C48" s="15"/>
      <c r="D48" s="9" t="e">
        <f>#REF!</f>
        <v>#REF!</v>
      </c>
      <c r="E48" s="14"/>
      <c r="F48" s="65" t="e">
        <f>#REF!</f>
        <v>#REF!</v>
      </c>
      <c r="G48" s="15"/>
      <c r="H48" s="9" t="e">
        <f>#REF!</f>
        <v>#REF!</v>
      </c>
      <c r="I48" s="15"/>
      <c r="J48" s="65" t="e">
        <f>#REF!</f>
        <v>#REF!</v>
      </c>
      <c r="K48" s="15"/>
      <c r="L48" s="9" t="e">
        <f>#REF!</f>
        <v>#REF!</v>
      </c>
    </row>
    <row r="49" spans="1:12" ht="16.5">
      <c r="A49" s="90" t="s">
        <v>162</v>
      </c>
      <c r="B49" s="65" t="e">
        <f>#REF!</f>
        <v>#REF!</v>
      </c>
      <c r="C49" s="15"/>
      <c r="D49" s="9" t="e">
        <f>#REF!</f>
        <v>#REF!</v>
      </c>
      <c r="E49" s="14"/>
      <c r="F49" s="65" t="e">
        <f>#REF!</f>
        <v>#REF!</v>
      </c>
      <c r="G49" s="15"/>
      <c r="H49" s="9" t="e">
        <f>#REF!</f>
        <v>#REF!</v>
      </c>
      <c r="I49" s="15"/>
      <c r="J49" s="65" t="e">
        <f>#REF!</f>
        <v>#REF!</v>
      </c>
      <c r="K49" s="15"/>
      <c r="L49" s="9" t="e">
        <f>#REF!</f>
        <v>#REF!</v>
      </c>
    </row>
    <row r="50" spans="1:12" ht="16.5">
      <c r="A50" s="90" t="s">
        <v>163</v>
      </c>
      <c r="B50" s="65" t="e">
        <f>#REF!</f>
        <v>#REF!</v>
      </c>
      <c r="C50" s="15"/>
      <c r="D50" s="9" t="e">
        <f>#REF!</f>
        <v>#REF!</v>
      </c>
      <c r="E50" s="14"/>
      <c r="F50" s="65" t="e">
        <f>#REF!</f>
        <v>#REF!</v>
      </c>
      <c r="G50" s="15"/>
      <c r="H50" s="9" t="e">
        <f>#REF!</f>
        <v>#REF!</v>
      </c>
      <c r="I50" s="15"/>
      <c r="J50" s="65" t="e">
        <f>#REF!</f>
        <v>#REF!</v>
      </c>
      <c r="K50" s="15"/>
      <c r="L50" s="9" t="e">
        <f>#REF!</f>
        <v>#REF!</v>
      </c>
    </row>
    <row r="51" spans="1:12" ht="16.5">
      <c r="A51" s="90" t="s">
        <v>164</v>
      </c>
      <c r="B51" s="65" t="e">
        <f>#REF!</f>
        <v>#REF!</v>
      </c>
      <c r="C51" s="15"/>
      <c r="D51" s="9" t="e">
        <f>#REF!</f>
        <v>#REF!</v>
      </c>
      <c r="E51" s="14"/>
      <c r="F51" s="65" t="e">
        <f>#REF!</f>
        <v>#REF!</v>
      </c>
      <c r="G51" s="15"/>
      <c r="H51" s="9" t="e">
        <f>#REF!</f>
        <v>#REF!</v>
      </c>
      <c r="I51" s="15"/>
      <c r="J51" s="65" t="e">
        <f>#REF!</f>
        <v>#REF!</v>
      </c>
      <c r="K51" s="15"/>
      <c r="L51" s="9" t="e">
        <f>#REF!</f>
        <v>#REF!</v>
      </c>
    </row>
    <row r="52" spans="1:12" ht="16.5">
      <c r="A52" s="90" t="s">
        <v>165</v>
      </c>
      <c r="B52" s="65" t="e">
        <f>#REF!</f>
        <v>#REF!</v>
      </c>
      <c r="C52" s="15"/>
      <c r="D52" s="9" t="e">
        <f>#REF!</f>
        <v>#REF!</v>
      </c>
      <c r="E52" s="14"/>
      <c r="F52" s="65" t="e">
        <f>#REF!</f>
        <v>#REF!</v>
      </c>
      <c r="G52" s="15"/>
      <c r="H52" s="9" t="e">
        <f>#REF!</f>
        <v>#REF!</v>
      </c>
      <c r="I52" s="15"/>
      <c r="J52" s="65" t="e">
        <f>#REF!</f>
        <v>#REF!</v>
      </c>
      <c r="K52" s="15"/>
      <c r="L52" s="9" t="e">
        <f>#REF!</f>
        <v>#REF!</v>
      </c>
    </row>
    <row r="53" spans="1:12" ht="16.5">
      <c r="A53" s="74"/>
      <c r="B53" s="16"/>
      <c r="C53" s="15"/>
      <c r="D53" s="9"/>
      <c r="E53" s="14"/>
      <c r="F53" s="16"/>
      <c r="G53" s="15"/>
      <c r="H53" s="9"/>
      <c r="I53" s="15"/>
      <c r="J53" s="16"/>
      <c r="K53" s="15"/>
      <c r="L53" s="9"/>
    </row>
    <row r="54" spans="1:12" ht="16.5">
      <c r="A54" s="75" t="s">
        <v>25</v>
      </c>
      <c r="B54" s="25" t="e">
        <f>SUM(B42:B52)</f>
        <v>#REF!</v>
      </c>
      <c r="C54" s="15"/>
      <c r="D54" s="25" t="e">
        <f>SUM(D42:D52)</f>
        <v>#REF!</v>
      </c>
      <c r="E54" s="14"/>
      <c r="F54" s="25" t="e">
        <f>SUM(F42:F52)</f>
        <v>#REF!</v>
      </c>
      <c r="G54" s="15"/>
      <c r="H54" s="25" t="e">
        <f>SUM(H42:H52)</f>
        <v>#REF!</v>
      </c>
      <c r="I54" s="15"/>
      <c r="J54" s="25" t="e">
        <f>SUM(J42:J52)</f>
        <v>#REF!</v>
      </c>
      <c r="K54" s="15"/>
      <c r="L54" s="25" t="e">
        <f>SUM(L42:L52)</f>
        <v>#REF!</v>
      </c>
    </row>
    <row r="55" spans="1:12" ht="16.5">
      <c r="A55" s="75"/>
      <c r="B55" s="76"/>
      <c r="C55" s="15"/>
      <c r="D55" s="76"/>
      <c r="E55" s="14"/>
      <c r="F55" s="76"/>
      <c r="G55" s="15"/>
      <c r="H55" s="76"/>
      <c r="I55" s="15"/>
      <c r="J55" s="76"/>
      <c r="K55" s="15"/>
      <c r="L55" s="59"/>
    </row>
    <row r="56" ht="15.75">
      <c r="A56" s="29" t="s">
        <v>20</v>
      </c>
    </row>
    <row r="57" spans="1:5" ht="16.5">
      <c r="A57" s="74" t="s">
        <v>21</v>
      </c>
      <c r="E57" s="14"/>
    </row>
    <row r="58" spans="1:12" ht="16.5">
      <c r="A58" s="75" t="s">
        <v>139</v>
      </c>
      <c r="B58" s="16" t="e">
        <f>#REF!</f>
        <v>#REF!</v>
      </c>
      <c r="C58" s="15"/>
      <c r="D58" s="9" t="e">
        <f>#REF!</f>
        <v>#REF!</v>
      </c>
      <c r="F58" s="16" t="e">
        <f>#REF!</f>
        <v>#REF!</v>
      </c>
      <c r="G58" s="15"/>
      <c r="H58" s="9" t="e">
        <f>#REF!</f>
        <v>#REF!</v>
      </c>
      <c r="I58" s="15"/>
      <c r="J58" s="16" t="e">
        <f>#REF!</f>
        <v>#REF!</v>
      </c>
      <c r="K58" s="15"/>
      <c r="L58" s="9" t="e">
        <f>#REF!</f>
        <v>#REF!</v>
      </c>
    </row>
    <row r="59" spans="1:12" ht="16.5">
      <c r="A59" s="75" t="s">
        <v>140</v>
      </c>
      <c r="B59" s="21" t="e">
        <f>#REF!</f>
        <v>#REF!</v>
      </c>
      <c r="C59" s="15"/>
      <c r="D59" s="9" t="e">
        <f>#REF!</f>
        <v>#REF!</v>
      </c>
      <c r="F59" s="21" t="e">
        <f>#REF!</f>
        <v>#REF!</v>
      </c>
      <c r="G59" s="15"/>
      <c r="H59" s="9" t="e">
        <f>#REF!</f>
        <v>#REF!</v>
      </c>
      <c r="I59" s="15"/>
      <c r="J59" s="21" t="e">
        <f>#REF!</f>
        <v>#REF!</v>
      </c>
      <c r="K59" s="15"/>
      <c r="L59" s="9" t="e">
        <f>#REF!</f>
        <v>#REF!</v>
      </c>
    </row>
    <row r="60" spans="1:12" ht="18" customHeight="1">
      <c r="A60" s="74" t="s">
        <v>22</v>
      </c>
      <c r="B60" s="16"/>
      <c r="C60" s="15"/>
      <c r="D60" s="9"/>
      <c r="E60" s="14"/>
      <c r="F60" s="16"/>
      <c r="G60" s="15"/>
      <c r="H60" s="9"/>
      <c r="I60" s="15"/>
      <c r="J60" s="16"/>
      <c r="K60" s="15"/>
      <c r="L60" s="9"/>
    </row>
    <row r="61" spans="1:12" ht="16.5">
      <c r="A61" s="75" t="s">
        <v>107</v>
      </c>
      <c r="B61" s="16" t="e">
        <f>#REF!</f>
        <v>#REF!</v>
      </c>
      <c r="C61" s="15"/>
      <c r="D61" s="9" t="e">
        <f>#REF!</f>
        <v>#REF!</v>
      </c>
      <c r="E61" s="14"/>
      <c r="F61" s="16" t="e">
        <f>#REF!</f>
        <v>#REF!</v>
      </c>
      <c r="G61" s="15"/>
      <c r="H61" s="9" t="e">
        <f>#REF!</f>
        <v>#REF!</v>
      </c>
      <c r="I61" s="15"/>
      <c r="J61" s="16" t="e">
        <f>#REF!</f>
        <v>#REF!</v>
      </c>
      <c r="K61" s="15"/>
      <c r="L61" s="9" t="e">
        <f>#REF!</f>
        <v>#REF!</v>
      </c>
    </row>
    <row r="62" spans="1:12" ht="16.5">
      <c r="A62" s="75" t="s">
        <v>108</v>
      </c>
      <c r="B62" s="16" t="e">
        <f>#REF!</f>
        <v>#REF!</v>
      </c>
      <c r="C62" s="15"/>
      <c r="D62" s="9" t="e">
        <f>#REF!</f>
        <v>#REF!</v>
      </c>
      <c r="E62" s="14"/>
      <c r="F62" s="16" t="e">
        <f>#REF!</f>
        <v>#REF!</v>
      </c>
      <c r="G62" s="15"/>
      <c r="H62" s="9" t="e">
        <f>#REF!</f>
        <v>#REF!</v>
      </c>
      <c r="I62" s="15"/>
      <c r="J62" s="16" t="e">
        <f>#REF!</f>
        <v>#REF!</v>
      </c>
      <c r="K62" s="15"/>
      <c r="L62" s="9" t="e">
        <f>#REF!</f>
        <v>#REF!</v>
      </c>
    </row>
    <row r="63" spans="1:12" ht="16.5">
      <c r="A63" s="74" t="s">
        <v>23</v>
      </c>
      <c r="B63" s="15"/>
      <c r="C63" s="15"/>
      <c r="D63" s="9"/>
      <c r="E63" s="14"/>
      <c r="F63" s="15"/>
      <c r="G63" s="15"/>
      <c r="H63" s="9"/>
      <c r="I63" s="15"/>
      <c r="J63" s="15"/>
      <c r="K63" s="15"/>
      <c r="L63" s="9"/>
    </row>
    <row r="64" spans="1:12" ht="16.5">
      <c r="A64" s="75" t="s">
        <v>104</v>
      </c>
      <c r="B64" s="16" t="e">
        <f>#REF!</f>
        <v>#REF!</v>
      </c>
      <c r="C64" s="15"/>
      <c r="D64" s="9" t="e">
        <f>#REF!</f>
        <v>#REF!</v>
      </c>
      <c r="E64" s="14"/>
      <c r="F64" s="16" t="e">
        <f>#REF!</f>
        <v>#REF!</v>
      </c>
      <c r="G64" s="15"/>
      <c r="H64" s="9" t="e">
        <f>#REF!</f>
        <v>#REF!</v>
      </c>
      <c r="I64" s="15"/>
      <c r="J64" s="16" t="e">
        <f>#REF!</f>
        <v>#REF!</v>
      </c>
      <c r="K64" s="15"/>
      <c r="L64" s="9" t="e">
        <f>#REF!</f>
        <v>#REF!</v>
      </c>
    </row>
    <row r="65" spans="1:12" ht="16.5">
      <c r="A65" s="75" t="s">
        <v>105</v>
      </c>
      <c r="B65" s="16" t="e">
        <f>#REF!</f>
        <v>#REF!</v>
      </c>
      <c r="C65" s="15"/>
      <c r="D65" s="9" t="e">
        <f>#REF!</f>
        <v>#REF!</v>
      </c>
      <c r="E65" s="14"/>
      <c r="F65" s="16" t="e">
        <f>#REF!</f>
        <v>#REF!</v>
      </c>
      <c r="G65" s="15"/>
      <c r="H65" s="9" t="e">
        <f>#REF!</f>
        <v>#REF!</v>
      </c>
      <c r="I65" s="15"/>
      <c r="J65" s="16" t="e">
        <f>#REF!</f>
        <v>#REF!</v>
      </c>
      <c r="K65" s="15"/>
      <c r="L65" s="9" t="e">
        <f>#REF!</f>
        <v>#REF!</v>
      </c>
    </row>
    <row r="66" spans="1:12" ht="16.5">
      <c r="A66" s="75" t="s">
        <v>106</v>
      </c>
      <c r="B66" s="16" t="e">
        <f>#REF!</f>
        <v>#REF!</v>
      </c>
      <c r="C66" s="15"/>
      <c r="D66" s="9" t="e">
        <f>#REF!</f>
        <v>#REF!</v>
      </c>
      <c r="E66" s="14"/>
      <c r="F66" s="16" t="e">
        <f>#REF!</f>
        <v>#REF!</v>
      </c>
      <c r="G66" s="15"/>
      <c r="H66" s="9" t="e">
        <f>#REF!</f>
        <v>#REF!</v>
      </c>
      <c r="I66" s="15"/>
      <c r="J66" s="16" t="e">
        <f>#REF!</f>
        <v>#REF!</v>
      </c>
      <c r="K66" s="15"/>
      <c r="L66" s="9" t="e">
        <f>#REF!</f>
        <v>#REF!</v>
      </c>
    </row>
    <row r="67" spans="1:12" ht="16.5">
      <c r="A67" s="74" t="s">
        <v>24</v>
      </c>
      <c r="B67" s="15"/>
      <c r="C67" s="15"/>
      <c r="D67" s="9"/>
      <c r="E67" s="14"/>
      <c r="F67" s="15"/>
      <c r="G67" s="15"/>
      <c r="H67" s="9"/>
      <c r="I67" s="15"/>
      <c r="J67" s="15"/>
      <c r="K67" s="15"/>
      <c r="L67" s="9"/>
    </row>
    <row r="68" spans="1:12" ht="16.5">
      <c r="A68" s="75" t="s">
        <v>109</v>
      </c>
      <c r="B68" s="26" t="e">
        <f>#REF!</f>
        <v>#REF!</v>
      </c>
      <c r="C68" s="15"/>
      <c r="D68" s="9" t="e">
        <f>#REF!</f>
        <v>#REF!</v>
      </c>
      <c r="E68" s="14"/>
      <c r="F68" s="26" t="e">
        <f>#REF!</f>
        <v>#REF!</v>
      </c>
      <c r="G68" s="15"/>
      <c r="H68" s="9" t="e">
        <f>#REF!</f>
        <v>#REF!</v>
      </c>
      <c r="I68" s="15"/>
      <c r="J68" s="26" t="e">
        <f>#REF!</f>
        <v>#REF!</v>
      </c>
      <c r="K68" s="15"/>
      <c r="L68" s="9" t="e">
        <f>#REF!</f>
        <v>#REF!</v>
      </c>
    </row>
    <row r="69" spans="1:12" ht="16.5">
      <c r="A69" s="75" t="s">
        <v>110</v>
      </c>
      <c r="B69" s="64" t="e">
        <f>#REF!</f>
        <v>#REF!</v>
      </c>
      <c r="C69" s="15"/>
      <c r="D69" s="9" t="e">
        <f>#REF!</f>
        <v>#REF!</v>
      </c>
      <c r="E69" s="14"/>
      <c r="F69" s="16" t="e">
        <f>#REF!</f>
        <v>#REF!</v>
      </c>
      <c r="G69" s="15"/>
      <c r="H69" s="9" t="e">
        <f>#REF!</f>
        <v>#REF!</v>
      </c>
      <c r="I69" s="15"/>
      <c r="J69" s="16" t="e">
        <f>#REF!</f>
        <v>#REF!</v>
      </c>
      <c r="K69" s="15"/>
      <c r="L69" s="9" t="e">
        <f>#REF!</f>
        <v>#REF!</v>
      </c>
    </row>
    <row r="70" spans="1:12" ht="30">
      <c r="A70" s="75" t="s">
        <v>173</v>
      </c>
      <c r="B70" s="91" t="e">
        <f>#REF!</f>
        <v>#REF!</v>
      </c>
      <c r="C70" s="97"/>
      <c r="D70" s="93" t="e">
        <f>#REF!</f>
        <v>#REF!</v>
      </c>
      <c r="E70" s="14"/>
      <c r="F70" s="94" t="e">
        <f>#REF!</f>
        <v>#REF!</v>
      </c>
      <c r="G70" s="97"/>
      <c r="H70" s="93" t="e">
        <f>#REF!</f>
        <v>#REF!</v>
      </c>
      <c r="I70" s="97"/>
      <c r="J70" s="94" t="e">
        <f>#REF!</f>
        <v>#REF!</v>
      </c>
      <c r="K70" s="97"/>
      <c r="L70" s="93" t="e">
        <f>#REF!</f>
        <v>#REF!</v>
      </c>
    </row>
    <row r="71" spans="1:12" ht="30">
      <c r="A71" s="75" t="s">
        <v>174</v>
      </c>
      <c r="B71" s="91" t="e">
        <f>#REF!</f>
        <v>#REF!</v>
      </c>
      <c r="C71" s="97"/>
      <c r="D71" s="94" t="e">
        <f>#REF!</f>
        <v>#REF!</v>
      </c>
      <c r="E71" s="14"/>
      <c r="F71" s="94" t="e">
        <f>#REF!</f>
        <v>#REF!</v>
      </c>
      <c r="G71" s="97"/>
      <c r="H71" s="93" t="e">
        <f>#REF!</f>
        <v>#REF!</v>
      </c>
      <c r="I71" s="97"/>
      <c r="J71" s="94" t="e">
        <f>#REF!</f>
        <v>#REF!</v>
      </c>
      <c r="K71" s="97"/>
      <c r="L71" s="93" t="e">
        <f>#REF!</f>
        <v>#REF!</v>
      </c>
    </row>
    <row r="72" spans="1:12" ht="16.5">
      <c r="A72" s="75"/>
      <c r="B72" s="16"/>
      <c r="C72" s="15"/>
      <c r="D72" s="9"/>
      <c r="E72" s="14"/>
      <c r="F72" s="16"/>
      <c r="G72" s="15"/>
      <c r="H72" s="9"/>
      <c r="I72" s="15"/>
      <c r="J72" s="16"/>
      <c r="K72" s="15"/>
      <c r="L72" s="9"/>
    </row>
    <row r="73" spans="1:12" ht="16.5">
      <c r="A73" s="75" t="s">
        <v>26</v>
      </c>
      <c r="B73" s="25" t="e">
        <f>SUM(B58:B71)</f>
        <v>#REF!</v>
      </c>
      <c r="C73" s="15"/>
      <c r="D73" s="27" t="e">
        <f>SUM(D58:D71)</f>
        <v>#REF!</v>
      </c>
      <c r="E73" s="14"/>
      <c r="F73" s="25" t="e">
        <f>SUM(F58:F69)</f>
        <v>#REF!</v>
      </c>
      <c r="G73" s="15"/>
      <c r="H73" s="27" t="e">
        <f>SUM(H58:H69)</f>
        <v>#REF!</v>
      </c>
      <c r="I73" s="15"/>
      <c r="J73" s="25" t="e">
        <f>SUM(J58:J69)</f>
        <v>#REF!</v>
      </c>
      <c r="K73" s="15"/>
      <c r="L73" s="27" t="e">
        <f>SUM(L58:L69)</f>
        <v>#REF!</v>
      </c>
    </row>
    <row r="74" spans="1:12" ht="16.5">
      <c r="A74" s="75"/>
      <c r="B74" s="78"/>
      <c r="C74" s="59"/>
      <c r="D74" s="79"/>
      <c r="E74" s="82"/>
      <c r="F74" s="78"/>
      <c r="G74" s="59"/>
      <c r="H74" s="79"/>
      <c r="I74" s="59"/>
      <c r="J74" s="78"/>
      <c r="K74" s="59"/>
      <c r="L74" s="79"/>
    </row>
    <row r="75" spans="1:12" ht="17.25" thickBot="1">
      <c r="A75" s="29" t="s">
        <v>27</v>
      </c>
      <c r="B75" s="80" t="e">
        <f>B73+B54</f>
        <v>#REF!</v>
      </c>
      <c r="C75" s="15"/>
      <c r="D75" s="81">
        <v>100</v>
      </c>
      <c r="E75" s="14"/>
      <c r="F75" s="80" t="e">
        <f>F73+F54</f>
        <v>#REF!</v>
      </c>
      <c r="G75" s="15"/>
      <c r="H75" s="81">
        <v>100</v>
      </c>
      <c r="I75" s="15"/>
      <c r="J75" s="80" t="e">
        <f>J73+J54</f>
        <v>#REF!</v>
      </c>
      <c r="K75" s="15"/>
      <c r="L75" s="81">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S65"/>
  <sheetViews>
    <sheetView zoomScale="90" zoomScaleNormal="90" zoomScalePageLayoutView="0" workbookViewId="0" topLeftCell="A37">
      <selection activeCell="D9" sqref="D9:S65"/>
    </sheetView>
  </sheetViews>
  <sheetFormatPr defaultColWidth="9.00390625" defaultRowHeight="16.5"/>
  <cols>
    <col min="1" max="1" width="9.75390625" style="8" customWidth="1"/>
    <col min="2" max="2" width="1.875" style="0" customWidth="1"/>
    <col min="3" max="3" width="57.625" style="0" customWidth="1"/>
    <col min="4" max="4" width="14.125" style="0" customWidth="1"/>
    <col min="5" max="5" width="1.4921875" style="0" customWidth="1"/>
    <col min="6" max="6" width="5.25390625" style="0" customWidth="1"/>
    <col min="7" max="7" width="1.4921875" style="0" customWidth="1"/>
    <col min="8" max="8" width="14.125" style="0" customWidth="1"/>
    <col min="9" max="9" width="1.4921875" style="0" customWidth="1"/>
    <col min="10" max="10" width="5.25390625" style="0" customWidth="1"/>
    <col min="11" max="11" width="1.4921875" style="0" customWidth="1"/>
    <col min="12" max="12" width="14.125" style="0" customWidth="1"/>
    <col min="13" max="13" width="1.4921875" style="0" customWidth="1"/>
    <col min="14" max="14" width="5.25390625" style="0" customWidth="1"/>
    <col min="15" max="15" width="1.4921875" style="0" customWidth="1"/>
    <col min="16" max="16" width="14.125" style="0" customWidth="1"/>
    <col min="17" max="17" width="1.4921875" style="0" customWidth="1"/>
    <col min="18" max="18" width="5.25390625" style="0" customWidth="1"/>
  </cols>
  <sheetData>
    <row r="1" spans="1:18" ht="16.5">
      <c r="A1" s="136" t="s">
        <v>6</v>
      </c>
      <c r="B1" s="136"/>
      <c r="C1" s="136"/>
      <c r="D1" s="136"/>
      <c r="E1" s="136"/>
      <c r="F1" s="136"/>
      <c r="G1" s="136"/>
      <c r="H1" s="136"/>
      <c r="I1" s="136"/>
      <c r="J1" s="136"/>
      <c r="K1" s="136"/>
      <c r="L1" s="136"/>
      <c r="M1" s="136"/>
      <c r="N1" s="136"/>
      <c r="O1" s="136"/>
      <c r="P1" s="136"/>
      <c r="Q1" s="136"/>
      <c r="R1" s="136"/>
    </row>
    <row r="2" spans="1:18" ht="16.5">
      <c r="A2" s="137" t="s">
        <v>403</v>
      </c>
      <c r="B2" s="137"/>
      <c r="C2" s="137"/>
      <c r="D2" s="137"/>
      <c r="E2" s="137"/>
      <c r="F2" s="137"/>
      <c r="G2" s="137"/>
      <c r="H2" s="137"/>
      <c r="I2" s="137"/>
      <c r="J2" s="137"/>
      <c r="K2" s="137"/>
      <c r="L2" s="137"/>
      <c r="M2" s="137"/>
      <c r="N2" s="137"/>
      <c r="O2" s="137"/>
      <c r="P2" s="137"/>
      <c r="Q2" s="137"/>
      <c r="R2" s="137"/>
    </row>
    <row r="3" spans="1:18" ht="16.5">
      <c r="A3" s="137" t="s">
        <v>400</v>
      </c>
      <c r="B3" s="137"/>
      <c r="C3" s="137"/>
      <c r="D3" s="137"/>
      <c r="E3" s="137"/>
      <c r="F3" s="137"/>
      <c r="G3" s="137"/>
      <c r="H3" s="137"/>
      <c r="I3" s="137"/>
      <c r="J3" s="137"/>
      <c r="K3" s="137"/>
      <c r="L3" s="137"/>
      <c r="M3" s="137"/>
      <c r="N3" s="137"/>
      <c r="O3" s="137"/>
      <c r="P3" s="137"/>
      <c r="Q3" s="137"/>
      <c r="R3" s="137"/>
    </row>
    <row r="4" spans="1:18" ht="16.5">
      <c r="A4" s="137"/>
      <c r="B4" s="137"/>
      <c r="C4" s="137"/>
      <c r="D4" s="137"/>
      <c r="E4" s="137"/>
      <c r="F4" s="137"/>
      <c r="G4" s="137"/>
      <c r="H4" s="137"/>
      <c r="I4" s="137"/>
      <c r="J4" s="137"/>
      <c r="K4" s="137"/>
      <c r="L4" s="137"/>
      <c r="M4" s="137"/>
      <c r="N4" s="137"/>
      <c r="O4" s="137"/>
      <c r="P4" s="137"/>
      <c r="Q4" s="137"/>
      <c r="R4" s="137"/>
    </row>
    <row r="5" spans="1:18" ht="16.5">
      <c r="A5" s="192" t="s">
        <v>404</v>
      </c>
      <c r="B5" s="192"/>
      <c r="C5" s="192"/>
      <c r="D5" s="192"/>
      <c r="E5" s="192"/>
      <c r="F5" s="192"/>
      <c r="G5" s="192"/>
      <c r="H5" s="192"/>
      <c r="I5" s="192"/>
      <c r="J5" s="192"/>
      <c r="K5" s="192"/>
      <c r="L5" s="192"/>
      <c r="M5" s="192"/>
      <c r="N5" s="192"/>
      <c r="O5" s="192"/>
      <c r="P5" s="192"/>
      <c r="Q5" s="192"/>
      <c r="R5" s="192"/>
    </row>
    <row r="6" spans="1:18" ht="16.5">
      <c r="A6" s="192" t="s">
        <v>405</v>
      </c>
      <c r="B6" s="192"/>
      <c r="C6" s="192"/>
      <c r="D6" s="192"/>
      <c r="E6" s="192"/>
      <c r="F6" s="192"/>
      <c r="G6" s="192"/>
      <c r="H6" s="192"/>
      <c r="I6" s="192"/>
      <c r="J6" s="192"/>
      <c r="K6" s="192"/>
      <c r="L6" s="192"/>
      <c r="M6" s="192"/>
      <c r="N6" s="192"/>
      <c r="O6" s="192"/>
      <c r="P6" s="192"/>
      <c r="Q6" s="192"/>
      <c r="R6" s="192"/>
    </row>
    <row r="7" spans="1:18" s="8" customFormat="1" ht="35.25" customHeight="1" thickBot="1">
      <c r="A7" s="193"/>
      <c r="B7" s="193"/>
      <c r="C7" s="193"/>
      <c r="D7" s="133" t="s">
        <v>401</v>
      </c>
      <c r="E7" s="133"/>
      <c r="F7" s="133"/>
      <c r="G7" s="40"/>
      <c r="H7" s="133" t="s">
        <v>406</v>
      </c>
      <c r="I7" s="133"/>
      <c r="J7" s="133"/>
      <c r="K7" s="193"/>
      <c r="L7" s="133" t="s">
        <v>402</v>
      </c>
      <c r="M7" s="133"/>
      <c r="N7" s="133"/>
      <c r="O7" s="40"/>
      <c r="P7" s="133" t="s">
        <v>407</v>
      </c>
      <c r="Q7" s="133"/>
      <c r="R7" s="133"/>
    </row>
    <row r="8" spans="1:18" s="8" customFormat="1" ht="18" thickBot="1">
      <c r="A8" s="34" t="s">
        <v>0</v>
      </c>
      <c r="B8" s="32"/>
      <c r="C8" s="89"/>
      <c r="D8" s="6" t="s">
        <v>1</v>
      </c>
      <c r="E8" s="35"/>
      <c r="F8" s="33" t="s">
        <v>7</v>
      </c>
      <c r="G8" s="7"/>
      <c r="H8" s="6" t="s">
        <v>1</v>
      </c>
      <c r="I8" s="35"/>
      <c r="J8" s="33" t="s">
        <v>7</v>
      </c>
      <c r="K8" s="89"/>
      <c r="L8" s="6" t="s">
        <v>1</v>
      </c>
      <c r="M8" s="35"/>
      <c r="N8" s="33" t="s">
        <v>7</v>
      </c>
      <c r="O8" s="7"/>
      <c r="P8" s="6" t="s">
        <v>1</v>
      </c>
      <c r="Q8" s="35"/>
      <c r="R8" s="33" t="s">
        <v>7</v>
      </c>
    </row>
    <row r="9" spans="1:18" ht="17.25">
      <c r="A9" s="32">
        <v>41000</v>
      </c>
      <c r="B9" s="1"/>
      <c r="C9" s="2" t="s">
        <v>44</v>
      </c>
      <c r="D9" s="131">
        <v>4201117</v>
      </c>
      <c r="E9" s="10"/>
      <c r="F9" s="15">
        <v>82</v>
      </c>
      <c r="G9" s="20"/>
      <c r="H9" s="131">
        <v>3927418</v>
      </c>
      <c r="I9" s="10"/>
      <c r="J9" s="15">
        <v>89</v>
      </c>
      <c r="K9" s="10"/>
      <c r="L9" s="131">
        <v>12305546</v>
      </c>
      <c r="M9" s="10"/>
      <c r="N9" s="15">
        <v>88</v>
      </c>
      <c r="O9" s="15"/>
      <c r="P9" s="131">
        <v>12345882</v>
      </c>
      <c r="Q9" s="10"/>
      <c r="R9" s="15">
        <v>96</v>
      </c>
    </row>
    <row r="10" spans="1:18" ht="17.25">
      <c r="A10" s="32"/>
      <c r="B10" s="1"/>
      <c r="C10" s="3"/>
      <c r="D10" s="15"/>
      <c r="E10" s="10"/>
      <c r="F10" s="15"/>
      <c r="G10" s="15"/>
      <c r="H10" s="15"/>
      <c r="I10" s="10"/>
      <c r="J10" s="15"/>
      <c r="K10" s="10"/>
      <c r="L10" s="15"/>
      <c r="M10" s="10"/>
      <c r="N10" s="15"/>
      <c r="O10" s="15"/>
      <c r="P10" s="15"/>
      <c r="Q10" s="10"/>
      <c r="R10" s="15"/>
    </row>
    <row r="11" spans="1:18" ht="17.25">
      <c r="A11" s="32">
        <v>51000</v>
      </c>
      <c r="B11" s="1"/>
      <c r="C11" s="2" t="s">
        <v>45</v>
      </c>
      <c r="D11" s="26">
        <v>-988226</v>
      </c>
      <c r="E11" s="10"/>
      <c r="F11" s="26">
        <v>-19</v>
      </c>
      <c r="G11" s="26"/>
      <c r="H11" s="26">
        <v>-1157914</v>
      </c>
      <c r="I11" s="10"/>
      <c r="J11" s="26">
        <v>-26</v>
      </c>
      <c r="K11" s="10"/>
      <c r="L11" s="26">
        <v>-2974006</v>
      </c>
      <c r="M11" s="10"/>
      <c r="N11" s="26">
        <v>-21</v>
      </c>
      <c r="O11" s="26"/>
      <c r="P11" s="26">
        <v>-4007611</v>
      </c>
      <c r="Q11" s="10"/>
      <c r="R11" s="26">
        <v>-31</v>
      </c>
    </row>
    <row r="12" spans="1:18" ht="17.25">
      <c r="A12" s="32"/>
      <c r="B12" s="1"/>
      <c r="C12" s="3"/>
      <c r="D12" s="15"/>
      <c r="E12" s="10"/>
      <c r="F12" s="15"/>
      <c r="G12" s="10"/>
      <c r="H12" s="15"/>
      <c r="I12" s="10"/>
      <c r="J12" s="15"/>
      <c r="K12" s="3"/>
      <c r="L12" s="15"/>
      <c r="M12" s="10"/>
      <c r="N12" s="15"/>
      <c r="O12" s="10"/>
      <c r="P12" s="15"/>
      <c r="Q12" s="10"/>
      <c r="R12" s="15"/>
    </row>
    <row r="13" spans="1:18" ht="17.25">
      <c r="A13" s="32">
        <v>49010</v>
      </c>
      <c r="B13" s="1"/>
      <c r="C13" s="2" t="s">
        <v>3</v>
      </c>
      <c r="D13" s="25">
        <v>3212891</v>
      </c>
      <c r="E13" s="10"/>
      <c r="F13" s="25">
        <v>63</v>
      </c>
      <c r="G13" s="10"/>
      <c r="H13" s="25">
        <v>2769504</v>
      </c>
      <c r="I13" s="10"/>
      <c r="J13" s="25">
        <v>63</v>
      </c>
      <c r="K13" s="2"/>
      <c r="L13" s="25">
        <v>9331540</v>
      </c>
      <c r="M13" s="10"/>
      <c r="N13" s="25">
        <v>67</v>
      </c>
      <c r="O13" s="10"/>
      <c r="P13" s="25">
        <v>8338271</v>
      </c>
      <c r="Q13" s="10"/>
      <c r="R13" s="25">
        <v>65</v>
      </c>
    </row>
    <row r="14" spans="1:18" ht="17.25">
      <c r="A14" s="32"/>
      <c r="B14" s="1"/>
      <c r="C14" s="3"/>
      <c r="D14" s="15"/>
      <c r="E14" s="10"/>
      <c r="F14" s="15"/>
      <c r="G14" s="10"/>
      <c r="H14" s="15"/>
      <c r="I14" s="10"/>
      <c r="J14" s="15"/>
      <c r="K14" s="3"/>
      <c r="L14" s="15"/>
      <c r="M14" s="10"/>
      <c r="N14" s="15"/>
      <c r="O14" s="10"/>
      <c r="P14" s="15"/>
      <c r="Q14" s="10"/>
      <c r="R14" s="15"/>
    </row>
    <row r="15" spans="1:18" ht="17.25">
      <c r="A15" s="32"/>
      <c r="B15" s="1"/>
      <c r="C15" s="2" t="s">
        <v>29</v>
      </c>
      <c r="D15" s="15"/>
      <c r="E15" s="10"/>
      <c r="F15" s="15"/>
      <c r="G15" s="10"/>
      <c r="H15" s="15"/>
      <c r="I15" s="10"/>
      <c r="J15" s="15"/>
      <c r="K15" s="2"/>
      <c r="L15" s="15"/>
      <c r="M15" s="10"/>
      <c r="N15" s="15"/>
      <c r="O15" s="10"/>
      <c r="P15" s="15"/>
      <c r="Q15" s="10"/>
      <c r="R15" s="15"/>
    </row>
    <row r="16" spans="1:18" ht="17.25">
      <c r="A16" s="32">
        <v>49100</v>
      </c>
      <c r="B16" s="1"/>
      <c r="C16" s="4" t="s">
        <v>46</v>
      </c>
      <c r="D16" s="16">
        <v>862759</v>
      </c>
      <c r="E16" s="10"/>
      <c r="F16" s="21">
        <v>17</v>
      </c>
      <c r="G16" s="104"/>
      <c r="H16" s="16">
        <v>834192</v>
      </c>
      <c r="I16" s="10"/>
      <c r="J16" s="21">
        <v>19</v>
      </c>
      <c r="K16" s="104"/>
      <c r="L16" s="16">
        <v>2561907</v>
      </c>
      <c r="M16" s="10"/>
      <c r="N16" s="21">
        <v>18</v>
      </c>
      <c r="O16" s="104"/>
      <c r="P16" s="16">
        <v>2499120</v>
      </c>
      <c r="Q16" s="10"/>
      <c r="R16" s="21">
        <v>19</v>
      </c>
    </row>
    <row r="17" spans="1:18" ht="17.25">
      <c r="A17" s="32">
        <v>49200</v>
      </c>
      <c r="B17" s="1"/>
      <c r="C17" s="4" t="s">
        <v>47</v>
      </c>
      <c r="D17" s="26">
        <v>-140730</v>
      </c>
      <c r="E17" s="10"/>
      <c r="F17" s="28">
        <v>-3</v>
      </c>
      <c r="G17" s="104"/>
      <c r="H17" s="26">
        <v>-58165</v>
      </c>
      <c r="I17" s="10"/>
      <c r="J17" s="28">
        <v>-1</v>
      </c>
      <c r="K17" s="104"/>
      <c r="L17" s="26">
        <v>137430</v>
      </c>
      <c r="M17" s="10"/>
      <c r="N17" s="28">
        <v>1</v>
      </c>
      <c r="O17" s="104"/>
      <c r="P17" s="26">
        <v>-179099</v>
      </c>
      <c r="Q17" s="10"/>
      <c r="R17" s="28">
        <v>-1</v>
      </c>
    </row>
    <row r="18" spans="1:18" ht="16.5">
      <c r="A18" s="32">
        <v>49310</v>
      </c>
      <c r="B18" s="1"/>
      <c r="C18" s="4" t="s">
        <v>166</v>
      </c>
      <c r="D18" s="94">
        <v>782532</v>
      </c>
      <c r="E18" s="92"/>
      <c r="F18" s="93">
        <v>15</v>
      </c>
      <c r="G18" s="104"/>
      <c r="H18" s="94">
        <v>570289</v>
      </c>
      <c r="I18" s="92"/>
      <c r="J18" s="93">
        <v>13</v>
      </c>
      <c r="K18" s="104"/>
      <c r="L18" s="94">
        <v>1300001</v>
      </c>
      <c r="M18" s="92"/>
      <c r="N18" s="93">
        <v>9</v>
      </c>
      <c r="O18" s="104"/>
      <c r="P18" s="94">
        <v>1316386</v>
      </c>
      <c r="Q18" s="92"/>
      <c r="R18" s="93">
        <v>10</v>
      </c>
    </row>
    <row r="19" spans="1:18" ht="16.5">
      <c r="A19" s="32">
        <v>49600</v>
      </c>
      <c r="B19" s="1"/>
      <c r="C19" s="4" t="s">
        <v>408</v>
      </c>
      <c r="D19" s="94">
        <v>398395</v>
      </c>
      <c r="E19" s="92"/>
      <c r="F19" s="93">
        <v>8</v>
      </c>
      <c r="G19" s="104"/>
      <c r="H19" s="94">
        <v>287045</v>
      </c>
      <c r="I19" s="92"/>
      <c r="J19" s="93">
        <v>6</v>
      </c>
      <c r="K19" s="104"/>
      <c r="L19" s="94">
        <v>534678</v>
      </c>
      <c r="M19" s="92"/>
      <c r="N19" s="93">
        <v>4</v>
      </c>
      <c r="O19" s="104"/>
      <c r="P19" s="94">
        <v>836633</v>
      </c>
      <c r="Q19" s="92"/>
      <c r="R19" s="93">
        <v>7</v>
      </c>
    </row>
    <row r="20" spans="1:18" ht="16.5">
      <c r="A20" s="32">
        <v>49700</v>
      </c>
      <c r="B20" s="1"/>
      <c r="C20" s="4" t="s">
        <v>410</v>
      </c>
      <c r="D20" s="94">
        <v>-754</v>
      </c>
      <c r="E20" s="92"/>
      <c r="F20" s="93" t="s">
        <v>2</v>
      </c>
      <c r="G20" s="104"/>
      <c r="H20" s="94">
        <v>-2837</v>
      </c>
      <c r="I20" s="92"/>
      <c r="J20" s="93" t="s">
        <v>2</v>
      </c>
      <c r="K20" s="104"/>
      <c r="L20" s="94">
        <v>-5086</v>
      </c>
      <c r="M20" s="92"/>
      <c r="N20" s="93" t="s">
        <v>2</v>
      </c>
      <c r="O20" s="104"/>
      <c r="P20" s="94">
        <v>-10021</v>
      </c>
      <c r="Q20" s="92"/>
      <c r="R20" s="93" t="s">
        <v>2</v>
      </c>
    </row>
    <row r="21" spans="1:18" ht="17.25">
      <c r="A21" s="32">
        <v>49815</v>
      </c>
      <c r="B21" s="1"/>
      <c r="C21" s="4" t="s">
        <v>411</v>
      </c>
      <c r="D21" s="26" t="s">
        <v>2</v>
      </c>
      <c r="E21" s="10"/>
      <c r="F21" s="21" t="s">
        <v>2</v>
      </c>
      <c r="G21" s="104"/>
      <c r="H21" s="26" t="s">
        <v>2</v>
      </c>
      <c r="I21" s="10"/>
      <c r="J21" s="28" t="s">
        <v>2</v>
      </c>
      <c r="K21" s="104"/>
      <c r="L21" s="26" t="s">
        <v>2</v>
      </c>
      <c r="M21" s="10"/>
      <c r="N21" s="28" t="s">
        <v>2</v>
      </c>
      <c r="O21" s="104"/>
      <c r="P21" s="26">
        <v>-3084</v>
      </c>
      <c r="Q21" s="10"/>
      <c r="R21" s="28" t="s">
        <v>2</v>
      </c>
    </row>
    <row r="22" spans="1:18" ht="17.25">
      <c r="A22" s="32">
        <v>49899</v>
      </c>
      <c r="B22" s="1"/>
      <c r="C22" s="4" t="s">
        <v>409</v>
      </c>
      <c r="D22" s="37">
        <v>24027</v>
      </c>
      <c r="E22" s="10"/>
      <c r="F22" s="38" t="s">
        <v>2</v>
      </c>
      <c r="G22" s="104"/>
      <c r="H22" s="37">
        <v>21562</v>
      </c>
      <c r="I22" s="10"/>
      <c r="J22" s="38" t="s">
        <v>2</v>
      </c>
      <c r="K22" s="104"/>
      <c r="L22" s="37">
        <v>66800</v>
      </c>
      <c r="M22" s="10"/>
      <c r="N22" s="38">
        <v>1</v>
      </c>
      <c r="O22" s="104"/>
      <c r="P22" s="37">
        <v>64677</v>
      </c>
      <c r="Q22" s="10"/>
      <c r="R22" s="38" t="s">
        <v>2</v>
      </c>
    </row>
    <row r="23" spans="1:18" ht="17.25">
      <c r="A23" s="32"/>
      <c r="B23" s="1"/>
      <c r="C23" s="4"/>
      <c r="D23" s="68"/>
      <c r="E23" s="10"/>
      <c r="F23" s="98"/>
      <c r="G23" s="104"/>
      <c r="H23" s="68"/>
      <c r="I23" s="10"/>
      <c r="J23" s="98"/>
      <c r="K23" s="104"/>
      <c r="L23" s="68"/>
      <c r="M23" s="10"/>
      <c r="N23" s="98"/>
      <c r="O23" s="104"/>
      <c r="P23" s="68"/>
      <c r="Q23" s="10"/>
      <c r="R23" s="98"/>
    </row>
    <row r="24" spans="1:18" ht="17.25">
      <c r="A24" s="32">
        <v>49020</v>
      </c>
      <c r="B24" s="1"/>
      <c r="C24" s="4" t="s">
        <v>339</v>
      </c>
      <c r="D24" s="53">
        <v>1926229</v>
      </c>
      <c r="E24" s="10"/>
      <c r="F24" s="53">
        <v>37</v>
      </c>
      <c r="G24" s="10"/>
      <c r="H24" s="53">
        <v>1652086</v>
      </c>
      <c r="I24" s="10"/>
      <c r="J24" s="53">
        <v>37</v>
      </c>
      <c r="K24" s="2"/>
      <c r="L24" s="53">
        <v>4595730</v>
      </c>
      <c r="M24" s="10"/>
      <c r="N24" s="53">
        <v>33</v>
      </c>
      <c r="O24" s="10"/>
      <c r="P24" s="53">
        <v>4524612</v>
      </c>
      <c r="Q24" s="10"/>
      <c r="R24" s="53">
        <v>35</v>
      </c>
    </row>
    <row r="25" spans="1:18" ht="17.25">
      <c r="A25" s="32"/>
      <c r="B25" s="1"/>
      <c r="C25" s="3"/>
      <c r="D25" s="15"/>
      <c r="E25" s="10"/>
      <c r="F25" s="9"/>
      <c r="G25" s="10"/>
      <c r="H25" s="15"/>
      <c r="I25" s="10"/>
      <c r="J25" s="9"/>
      <c r="K25" s="3"/>
      <c r="L25" s="15"/>
      <c r="M25" s="10"/>
      <c r="N25" s="9"/>
      <c r="O25" s="10"/>
      <c r="P25" s="15"/>
      <c r="Q25" s="10"/>
      <c r="R25" s="9"/>
    </row>
    <row r="26" spans="1:18" ht="17.25">
      <c r="A26" s="32" t="s">
        <v>30</v>
      </c>
      <c r="B26" s="1"/>
      <c r="C26" s="2" t="s">
        <v>4</v>
      </c>
      <c r="D26" s="53">
        <v>5139120</v>
      </c>
      <c r="E26" s="10"/>
      <c r="F26" s="53">
        <v>100</v>
      </c>
      <c r="G26" s="10"/>
      <c r="H26" s="53">
        <v>4421590</v>
      </c>
      <c r="I26" s="10"/>
      <c r="J26" s="53">
        <v>100</v>
      </c>
      <c r="K26" s="2"/>
      <c r="L26" s="53">
        <v>13927270</v>
      </c>
      <c r="M26" s="10"/>
      <c r="N26" s="53">
        <v>100</v>
      </c>
      <c r="O26" s="10"/>
      <c r="P26" s="53">
        <v>12862883</v>
      </c>
      <c r="Q26" s="10"/>
      <c r="R26" s="53">
        <v>100</v>
      </c>
    </row>
    <row r="27" spans="1:18" ht="17.25">
      <c r="A27" s="32"/>
      <c r="B27" s="1"/>
      <c r="C27" s="3"/>
      <c r="D27" s="15"/>
      <c r="E27" s="10"/>
      <c r="F27" s="9"/>
      <c r="G27" s="10"/>
      <c r="H27" s="15"/>
      <c r="I27" s="10"/>
      <c r="J27" s="9"/>
      <c r="K27" s="3"/>
      <c r="L27" s="15"/>
      <c r="M27" s="10"/>
      <c r="N27" s="9"/>
      <c r="O27" s="10"/>
      <c r="P27" s="15"/>
      <c r="Q27" s="10"/>
      <c r="R27" s="9"/>
    </row>
    <row r="28" spans="1:18" ht="17.25">
      <c r="A28" s="32">
        <v>58200</v>
      </c>
      <c r="B28" s="1"/>
      <c r="C28" s="2" t="s">
        <v>217</v>
      </c>
      <c r="D28" s="26">
        <v>-336537</v>
      </c>
      <c r="E28" s="10"/>
      <c r="F28" s="28">
        <v>-7</v>
      </c>
      <c r="G28" s="104"/>
      <c r="H28" s="26">
        <v>-245640</v>
      </c>
      <c r="I28" s="10"/>
      <c r="J28" s="28">
        <v>-6</v>
      </c>
      <c r="K28" s="104"/>
      <c r="L28" s="26">
        <v>-963259</v>
      </c>
      <c r="M28" s="10"/>
      <c r="N28" s="28">
        <v>-7</v>
      </c>
      <c r="O28" s="104"/>
      <c r="P28" s="26">
        <v>-897503</v>
      </c>
      <c r="Q28" s="10"/>
      <c r="R28" s="28">
        <v>-7</v>
      </c>
    </row>
    <row r="29" spans="1:18" ht="17.25">
      <c r="A29" s="32"/>
      <c r="B29" s="1"/>
      <c r="C29" s="3"/>
      <c r="D29" s="15"/>
      <c r="E29" s="10"/>
      <c r="F29" s="15"/>
      <c r="G29" s="10"/>
      <c r="H29" s="15"/>
      <c r="I29" s="10"/>
      <c r="J29" s="15"/>
      <c r="K29" s="3"/>
      <c r="L29" s="15"/>
      <c r="M29" s="10"/>
      <c r="N29" s="15"/>
      <c r="O29" s="10"/>
      <c r="P29" s="15"/>
      <c r="Q29" s="10"/>
      <c r="R29" s="15"/>
    </row>
    <row r="30" spans="1:18" ht="17.25">
      <c r="A30" s="32"/>
      <c r="B30" s="1"/>
      <c r="C30" s="2" t="s">
        <v>31</v>
      </c>
      <c r="D30" s="15"/>
      <c r="E30" s="10"/>
      <c r="F30" s="15"/>
      <c r="G30" s="10"/>
      <c r="H30" s="15"/>
      <c r="I30" s="10"/>
      <c r="J30" s="15"/>
      <c r="K30" s="2"/>
      <c r="L30" s="15"/>
      <c r="M30" s="10"/>
      <c r="N30" s="15"/>
      <c r="O30" s="10"/>
      <c r="P30" s="15"/>
      <c r="Q30" s="10"/>
      <c r="R30" s="15"/>
    </row>
    <row r="31" spans="1:18" ht="17.25">
      <c r="A31" s="32">
        <v>58500</v>
      </c>
      <c r="B31" s="1"/>
      <c r="C31" s="4" t="s">
        <v>113</v>
      </c>
      <c r="D31" s="26">
        <v>-1447349</v>
      </c>
      <c r="E31" s="10"/>
      <c r="F31" s="26">
        <v>-28</v>
      </c>
      <c r="G31" s="104"/>
      <c r="H31" s="26">
        <v>-1207367</v>
      </c>
      <c r="I31" s="10"/>
      <c r="J31" s="26">
        <v>-27</v>
      </c>
      <c r="K31" s="104"/>
      <c r="L31" s="26">
        <v>-4018664</v>
      </c>
      <c r="M31" s="10"/>
      <c r="N31" s="26">
        <v>-29</v>
      </c>
      <c r="O31" s="104"/>
      <c r="P31" s="26">
        <v>-3640623</v>
      </c>
      <c r="Q31" s="10"/>
      <c r="R31" s="26">
        <v>-28</v>
      </c>
    </row>
    <row r="32" spans="1:18" ht="17.25">
      <c r="A32" s="32">
        <v>59000</v>
      </c>
      <c r="B32" s="1"/>
      <c r="C32" s="4" t="s">
        <v>114</v>
      </c>
      <c r="D32" s="26">
        <v>-267869</v>
      </c>
      <c r="E32" s="10"/>
      <c r="F32" s="26">
        <v>-5</v>
      </c>
      <c r="G32" s="104"/>
      <c r="H32" s="26">
        <v>-260916</v>
      </c>
      <c r="I32" s="10"/>
      <c r="J32" s="26">
        <v>-6</v>
      </c>
      <c r="K32" s="104"/>
      <c r="L32" s="26">
        <v>-791810</v>
      </c>
      <c r="M32" s="10"/>
      <c r="N32" s="26">
        <v>-5</v>
      </c>
      <c r="O32" s="104"/>
      <c r="P32" s="26">
        <v>-779075</v>
      </c>
      <c r="Q32" s="10"/>
      <c r="R32" s="26">
        <v>-6</v>
      </c>
    </row>
    <row r="33" spans="1:18" ht="17.25">
      <c r="A33" s="32">
        <v>59500</v>
      </c>
      <c r="B33" s="1"/>
      <c r="C33" s="4" t="s">
        <v>48</v>
      </c>
      <c r="D33" s="26">
        <v>-760834</v>
      </c>
      <c r="E33" s="10"/>
      <c r="F33" s="26">
        <v>-15</v>
      </c>
      <c r="G33" s="104"/>
      <c r="H33" s="26">
        <v>-745889</v>
      </c>
      <c r="I33" s="10"/>
      <c r="J33" s="26">
        <v>-17</v>
      </c>
      <c r="K33" s="104"/>
      <c r="L33" s="26">
        <v>-2344910</v>
      </c>
      <c r="M33" s="10"/>
      <c r="N33" s="26">
        <v>-17</v>
      </c>
      <c r="O33" s="104"/>
      <c r="P33" s="26">
        <v>-2272135</v>
      </c>
      <c r="Q33" s="10"/>
      <c r="R33" s="26">
        <v>-18</v>
      </c>
    </row>
    <row r="34" spans="1:18" ht="17.25">
      <c r="A34" s="32">
        <v>58400</v>
      </c>
      <c r="B34" s="1"/>
      <c r="C34" s="5" t="s">
        <v>5</v>
      </c>
      <c r="D34" s="39">
        <v>-2476052</v>
      </c>
      <c r="E34" s="10"/>
      <c r="F34" s="39">
        <v>-48</v>
      </c>
      <c r="G34" s="10"/>
      <c r="H34" s="39">
        <v>-2214172</v>
      </c>
      <c r="I34" s="10"/>
      <c r="J34" s="39">
        <v>-50</v>
      </c>
      <c r="K34" s="5"/>
      <c r="L34" s="39">
        <v>-7155384</v>
      </c>
      <c r="M34" s="10"/>
      <c r="N34" s="39">
        <v>-51</v>
      </c>
      <c r="O34" s="10"/>
      <c r="P34" s="39">
        <v>-6691833</v>
      </c>
      <c r="Q34" s="10"/>
      <c r="R34" s="39">
        <v>-52</v>
      </c>
    </row>
    <row r="35" spans="4:18" ht="16.5">
      <c r="D35" s="11"/>
      <c r="E35" s="11"/>
      <c r="F35" s="11"/>
      <c r="G35" s="11"/>
      <c r="H35" s="11"/>
      <c r="I35" s="11"/>
      <c r="J35" s="11"/>
      <c r="L35" s="11"/>
      <c r="M35" s="11"/>
      <c r="N35" s="11"/>
      <c r="O35" s="11"/>
      <c r="P35" s="11"/>
      <c r="Q35" s="11"/>
      <c r="R35" s="11"/>
    </row>
    <row r="36" spans="1:18" ht="17.25">
      <c r="A36" s="32">
        <v>61001</v>
      </c>
      <c r="B36" s="1"/>
      <c r="C36" s="2" t="s">
        <v>32</v>
      </c>
      <c r="D36" s="20">
        <v>2326531</v>
      </c>
      <c r="E36" s="10"/>
      <c r="F36" s="16">
        <v>45</v>
      </c>
      <c r="G36" s="10"/>
      <c r="H36" s="20">
        <v>1961778</v>
      </c>
      <c r="I36" s="10"/>
      <c r="J36" s="16">
        <v>44</v>
      </c>
      <c r="K36" s="2"/>
      <c r="L36" s="20">
        <v>5808627</v>
      </c>
      <c r="M36" s="10"/>
      <c r="N36" s="16">
        <v>42</v>
      </c>
      <c r="O36" s="10"/>
      <c r="P36" s="20">
        <v>5273547</v>
      </c>
      <c r="Q36" s="10"/>
      <c r="R36" s="16">
        <v>41</v>
      </c>
    </row>
    <row r="37" spans="1:18" ht="17.25">
      <c r="A37" s="32"/>
      <c r="B37" s="1"/>
      <c r="C37" s="3"/>
      <c r="D37" s="15"/>
      <c r="E37" s="10"/>
      <c r="F37" s="15"/>
      <c r="G37" s="10"/>
      <c r="H37" s="15"/>
      <c r="I37" s="10"/>
      <c r="J37" s="15"/>
      <c r="K37" s="3"/>
      <c r="L37" s="15"/>
      <c r="M37" s="10"/>
      <c r="N37" s="15"/>
      <c r="O37" s="10"/>
      <c r="P37" s="15"/>
      <c r="Q37" s="10"/>
      <c r="R37" s="15"/>
    </row>
    <row r="38" spans="1:18" ht="17.25">
      <c r="A38" s="32">
        <v>61003</v>
      </c>
      <c r="B38" s="1"/>
      <c r="C38" s="2" t="s">
        <v>115</v>
      </c>
      <c r="D38" s="26">
        <v>-229832</v>
      </c>
      <c r="E38" s="10"/>
      <c r="F38" s="26">
        <v>-4</v>
      </c>
      <c r="G38" s="104"/>
      <c r="H38" s="26">
        <v>-202124</v>
      </c>
      <c r="I38" s="10"/>
      <c r="J38" s="26">
        <v>-4</v>
      </c>
      <c r="K38" s="104"/>
      <c r="L38" s="26">
        <v>-648506</v>
      </c>
      <c r="M38" s="10"/>
      <c r="N38" s="26">
        <v>-5</v>
      </c>
      <c r="O38" s="104"/>
      <c r="P38" s="26">
        <v>-550859</v>
      </c>
      <c r="Q38" s="10"/>
      <c r="R38" s="26">
        <v>-4</v>
      </c>
    </row>
    <row r="39" spans="1:18" ht="17.25">
      <c r="A39" s="32"/>
      <c r="B39" s="1"/>
      <c r="C39" s="3"/>
      <c r="D39" s="15"/>
      <c r="E39" s="10"/>
      <c r="F39" s="15"/>
      <c r="G39" s="10"/>
      <c r="H39" s="15"/>
      <c r="I39" s="10"/>
      <c r="J39" s="15"/>
      <c r="K39" s="3"/>
      <c r="L39" s="15"/>
      <c r="M39" s="10"/>
      <c r="N39" s="15"/>
      <c r="O39" s="10"/>
      <c r="P39" s="15"/>
      <c r="Q39" s="10"/>
      <c r="R39" s="15"/>
    </row>
    <row r="40" spans="1:18" ht="17.25">
      <c r="A40" s="32">
        <v>64000</v>
      </c>
      <c r="B40" s="1"/>
      <c r="C40" s="2" t="s">
        <v>33</v>
      </c>
      <c r="D40" s="25">
        <v>2096699</v>
      </c>
      <c r="E40" s="10"/>
      <c r="F40" s="25">
        <v>41</v>
      </c>
      <c r="G40" s="10"/>
      <c r="H40" s="25">
        <v>1759654</v>
      </c>
      <c r="I40" s="10"/>
      <c r="J40" s="25">
        <v>40</v>
      </c>
      <c r="K40" s="2"/>
      <c r="L40" s="25">
        <v>5160121</v>
      </c>
      <c r="M40" s="10"/>
      <c r="N40" s="25">
        <v>37</v>
      </c>
      <c r="O40" s="10"/>
      <c r="P40" s="25">
        <v>4722688</v>
      </c>
      <c r="Q40" s="10"/>
      <c r="R40" s="25">
        <v>37</v>
      </c>
    </row>
    <row r="41" spans="1:18" ht="17.25">
      <c r="A41" s="32"/>
      <c r="B41" s="1"/>
      <c r="C41" s="3"/>
      <c r="D41" s="15"/>
      <c r="E41" s="10"/>
      <c r="F41" s="15"/>
      <c r="G41" s="10"/>
      <c r="H41" s="15"/>
      <c r="I41" s="10"/>
      <c r="J41" s="15"/>
      <c r="K41" s="3"/>
      <c r="L41" s="15"/>
      <c r="M41" s="10"/>
      <c r="N41" s="15"/>
      <c r="O41" s="10"/>
      <c r="P41" s="15"/>
      <c r="Q41" s="10"/>
      <c r="R41" s="15"/>
    </row>
    <row r="42" spans="1:18" ht="17.25">
      <c r="A42" s="32"/>
      <c r="B42" s="1"/>
      <c r="C42" s="2" t="s">
        <v>34</v>
      </c>
      <c r="D42" s="15"/>
      <c r="E42" s="10"/>
      <c r="F42" s="15"/>
      <c r="G42" s="10"/>
      <c r="H42" s="15"/>
      <c r="I42" s="10"/>
      <c r="J42" s="15"/>
      <c r="K42" s="2"/>
      <c r="L42" s="15"/>
      <c r="M42" s="10"/>
      <c r="N42" s="15"/>
      <c r="O42" s="10"/>
      <c r="P42" s="15"/>
      <c r="Q42" s="10"/>
      <c r="R42" s="15"/>
    </row>
    <row r="43" spans="1:18" ht="17.25">
      <c r="A43" s="32">
        <v>65200</v>
      </c>
      <c r="B43" s="1"/>
      <c r="C43" s="2" t="s">
        <v>167</v>
      </c>
      <c r="D43" s="15"/>
      <c r="E43" s="10"/>
      <c r="F43" s="15"/>
      <c r="G43" s="10"/>
      <c r="H43" s="15"/>
      <c r="I43" s="10"/>
      <c r="J43" s="15"/>
      <c r="K43" s="2"/>
      <c r="L43" s="15"/>
      <c r="M43" s="10"/>
      <c r="N43" s="15"/>
      <c r="O43" s="10"/>
      <c r="P43" s="15"/>
      <c r="Q43" s="10"/>
      <c r="R43" s="15"/>
    </row>
    <row r="44" spans="1:19" ht="17.25">
      <c r="A44" s="32">
        <v>65204</v>
      </c>
      <c r="B44" s="1"/>
      <c r="C44" s="4" t="s">
        <v>168</v>
      </c>
      <c r="D44" s="26">
        <v>-1150438</v>
      </c>
      <c r="E44" s="26"/>
      <c r="F44" s="28">
        <v>-22</v>
      </c>
      <c r="G44" s="10"/>
      <c r="H44" s="26">
        <v>-765083</v>
      </c>
      <c r="I44" s="26"/>
      <c r="J44" s="28">
        <v>-17</v>
      </c>
      <c r="K44" s="4"/>
      <c r="L44" s="26">
        <v>-1096449</v>
      </c>
      <c r="M44" s="26"/>
      <c r="N44" s="28">
        <v>-8</v>
      </c>
      <c r="O44" s="10"/>
      <c r="P44" s="26">
        <v>-1165073</v>
      </c>
      <c r="Q44" s="26"/>
      <c r="R44" s="28">
        <v>-9</v>
      </c>
      <c r="S44" s="26"/>
    </row>
    <row r="45" spans="1:18" ht="17.25">
      <c r="A45" s="32">
        <v>65300</v>
      </c>
      <c r="B45" s="1"/>
      <c r="C45" s="2" t="s">
        <v>136</v>
      </c>
      <c r="D45" s="15"/>
      <c r="E45" s="10"/>
      <c r="F45" s="15"/>
      <c r="G45" s="10"/>
      <c r="H45" s="15"/>
      <c r="I45" s="10"/>
      <c r="J45" s="15"/>
      <c r="K45" s="2"/>
      <c r="L45" s="15"/>
      <c r="M45" s="10"/>
      <c r="N45" s="15"/>
      <c r="O45" s="10"/>
      <c r="P45" s="15"/>
      <c r="Q45" s="10"/>
      <c r="R45" s="15"/>
    </row>
    <row r="46" spans="1:18" ht="17.25">
      <c r="A46" s="32">
        <v>65301</v>
      </c>
      <c r="B46" s="1"/>
      <c r="C46" s="4" t="s">
        <v>8</v>
      </c>
      <c r="D46" s="26">
        <v>-3314</v>
      </c>
      <c r="E46" s="26"/>
      <c r="F46" s="98" t="s">
        <v>2</v>
      </c>
      <c r="G46" s="104"/>
      <c r="H46" s="26">
        <v>-41653</v>
      </c>
      <c r="I46" s="26"/>
      <c r="J46" s="28">
        <v>-1</v>
      </c>
      <c r="K46" s="104"/>
      <c r="L46" s="26">
        <v>-78896</v>
      </c>
      <c r="M46" s="26"/>
      <c r="N46" s="28" t="s">
        <v>2</v>
      </c>
      <c r="O46" s="104"/>
      <c r="P46" s="26">
        <v>-69905</v>
      </c>
      <c r="Q46" s="26"/>
      <c r="R46" s="28">
        <v>-1</v>
      </c>
    </row>
    <row r="47" spans="1:18" ht="17.25">
      <c r="A47" s="32">
        <v>65308</v>
      </c>
      <c r="B47" s="1"/>
      <c r="C47" s="4" t="s">
        <v>169</v>
      </c>
      <c r="D47" s="26">
        <v>-393661</v>
      </c>
      <c r="E47" s="10"/>
      <c r="F47" s="37">
        <v>-8</v>
      </c>
      <c r="G47" s="104"/>
      <c r="H47" s="28">
        <v>227358</v>
      </c>
      <c r="I47" s="10"/>
      <c r="J47" s="37">
        <v>5</v>
      </c>
      <c r="K47" s="104"/>
      <c r="L47" s="26">
        <v>-2215553</v>
      </c>
      <c r="M47" s="10"/>
      <c r="N47" s="37">
        <v>-16</v>
      </c>
      <c r="O47" s="104"/>
      <c r="P47" s="26">
        <v>1688167</v>
      </c>
      <c r="Q47" s="10"/>
      <c r="R47" s="37">
        <v>13</v>
      </c>
    </row>
    <row r="48" spans="1:18" ht="17.25">
      <c r="A48" s="32">
        <v>65000</v>
      </c>
      <c r="B48" s="1"/>
      <c r="C48" s="5" t="s">
        <v>35</v>
      </c>
      <c r="D48" s="39">
        <f>SUM(D44:D47)</f>
        <v>-1547413</v>
      </c>
      <c r="E48" s="55"/>
      <c r="F48" s="39">
        <f>SUM(F44:F47)</f>
        <v>-30</v>
      </c>
      <c r="G48" s="55"/>
      <c r="H48" s="39">
        <f>SUM(H44:H47)</f>
        <v>-579378</v>
      </c>
      <c r="I48" s="55"/>
      <c r="J48" s="39">
        <f>SUM(J44:J47)</f>
        <v>-13</v>
      </c>
      <c r="K48" s="5"/>
      <c r="L48" s="39">
        <f>SUM(L44:L47)</f>
        <v>-3390898</v>
      </c>
      <c r="M48" s="55"/>
      <c r="N48" s="39">
        <f>SUM(N44:N47)</f>
        <v>-24</v>
      </c>
      <c r="O48" s="55"/>
      <c r="P48" s="39">
        <f>SUM(P44:P47)</f>
        <v>453189</v>
      </c>
      <c r="Q48" s="55"/>
      <c r="R48" s="70">
        <f>SUM(R44:R47)</f>
        <v>3</v>
      </c>
    </row>
    <row r="49" spans="1:18" ht="17.25">
      <c r="A49" s="32"/>
      <c r="B49" s="1"/>
      <c r="C49" s="5"/>
      <c r="D49" s="84"/>
      <c r="E49" s="55"/>
      <c r="F49" s="84"/>
      <c r="G49" s="55"/>
      <c r="H49" s="83"/>
      <c r="I49" s="55"/>
      <c r="J49" s="84"/>
      <c r="K49" s="5"/>
      <c r="L49" s="84"/>
      <c r="M49" s="55"/>
      <c r="N49" s="84"/>
      <c r="O49" s="55"/>
      <c r="P49" s="83"/>
      <c r="Q49" s="55"/>
      <c r="R49" s="84"/>
    </row>
    <row r="50" spans="1:18" ht="18" thickBot="1">
      <c r="A50" s="32">
        <v>66000</v>
      </c>
      <c r="B50" s="1"/>
      <c r="C50" s="2" t="s">
        <v>36</v>
      </c>
      <c r="D50" s="80">
        <f>D40+D48</f>
        <v>549286</v>
      </c>
      <c r="E50" s="55"/>
      <c r="F50" s="85">
        <f>F40+F48</f>
        <v>11</v>
      </c>
      <c r="G50" s="55"/>
      <c r="H50" s="80">
        <f>H40+H48</f>
        <v>1180276</v>
      </c>
      <c r="I50" s="55"/>
      <c r="J50" s="85">
        <f>J40+J48</f>
        <v>27</v>
      </c>
      <c r="K50" s="2"/>
      <c r="L50" s="80">
        <f>L40+L48</f>
        <v>1769223</v>
      </c>
      <c r="M50" s="55"/>
      <c r="N50" s="85">
        <f>N40+N48</f>
        <v>13</v>
      </c>
      <c r="O50" s="55"/>
      <c r="P50" s="80">
        <f>P40+P48</f>
        <v>5175877</v>
      </c>
      <c r="Q50" s="55"/>
      <c r="R50" s="85">
        <f>R40+R48</f>
        <v>40</v>
      </c>
    </row>
    <row r="51" spans="1:18" ht="18" thickTop="1">
      <c r="A51" s="32"/>
      <c r="B51" s="1"/>
      <c r="C51" s="3"/>
      <c r="D51" s="15"/>
      <c r="E51" s="10"/>
      <c r="F51" s="15"/>
      <c r="G51" s="10"/>
      <c r="H51" s="15"/>
      <c r="I51" s="10"/>
      <c r="J51" s="15"/>
      <c r="K51" s="3"/>
      <c r="L51" s="15"/>
      <c r="M51" s="10"/>
      <c r="N51" s="15"/>
      <c r="O51" s="10"/>
      <c r="P51" s="15"/>
      <c r="Q51" s="10"/>
      <c r="R51" s="15"/>
    </row>
    <row r="52" spans="1:18" ht="17.25">
      <c r="A52" s="32"/>
      <c r="B52" s="1"/>
      <c r="C52" s="2" t="s">
        <v>37</v>
      </c>
      <c r="D52" s="15"/>
      <c r="E52" s="10"/>
      <c r="F52" s="15"/>
      <c r="G52" s="10"/>
      <c r="H52" s="15"/>
      <c r="I52" s="10"/>
      <c r="J52" s="15"/>
      <c r="K52" s="2"/>
      <c r="L52" s="15"/>
      <c r="M52" s="10"/>
      <c r="N52" s="15"/>
      <c r="O52" s="10"/>
      <c r="P52" s="15"/>
      <c r="Q52" s="10"/>
      <c r="R52" s="15"/>
    </row>
    <row r="53" spans="1:18" ht="17.25">
      <c r="A53" s="32">
        <v>67101</v>
      </c>
      <c r="B53" s="1"/>
      <c r="C53" s="4" t="s">
        <v>38</v>
      </c>
      <c r="D53" s="20">
        <f>D40</f>
        <v>2096699</v>
      </c>
      <c r="E53" s="10"/>
      <c r="F53" s="16">
        <f>F40</f>
        <v>41</v>
      </c>
      <c r="G53" s="10"/>
      <c r="H53" s="20">
        <f>H40</f>
        <v>1759654</v>
      </c>
      <c r="I53" s="10"/>
      <c r="J53" s="16">
        <f>J40</f>
        <v>40</v>
      </c>
      <c r="K53" s="4"/>
      <c r="L53" s="20">
        <f>L40</f>
        <v>5160121</v>
      </c>
      <c r="M53" s="10"/>
      <c r="N53" s="16">
        <f>N40</f>
        <v>37</v>
      </c>
      <c r="O53" s="10"/>
      <c r="P53" s="20">
        <f>P40</f>
        <v>4722688</v>
      </c>
      <c r="Q53" s="10"/>
      <c r="R53" s="16">
        <f>R40</f>
        <v>37</v>
      </c>
    </row>
    <row r="54" spans="1:18" ht="17.25">
      <c r="A54" s="32">
        <v>67111</v>
      </c>
      <c r="B54" s="1"/>
      <c r="C54" s="4" t="s">
        <v>39</v>
      </c>
      <c r="D54" s="9" t="s">
        <v>2</v>
      </c>
      <c r="E54" s="10"/>
      <c r="F54" s="9" t="s">
        <v>2</v>
      </c>
      <c r="G54" s="10"/>
      <c r="H54" s="9" t="s">
        <v>2</v>
      </c>
      <c r="I54" s="10"/>
      <c r="J54" s="9" t="s">
        <v>2</v>
      </c>
      <c r="K54" s="4"/>
      <c r="L54" s="9" t="s">
        <v>2</v>
      </c>
      <c r="M54" s="10"/>
      <c r="N54" s="9" t="s">
        <v>2</v>
      </c>
      <c r="O54" s="10"/>
      <c r="P54" s="9" t="s">
        <v>2</v>
      </c>
      <c r="Q54" s="10"/>
      <c r="R54" s="9" t="s">
        <v>2</v>
      </c>
    </row>
    <row r="55" spans="1:18" ht="18" thickBot="1">
      <c r="A55" s="32">
        <v>67100</v>
      </c>
      <c r="B55" s="1"/>
      <c r="C55" s="3"/>
      <c r="D55" s="22">
        <f>SUM(D53:D54)</f>
        <v>2096699</v>
      </c>
      <c r="E55" s="10"/>
      <c r="F55" s="56">
        <f>SUM(F53:F54)</f>
        <v>41</v>
      </c>
      <c r="G55" s="10"/>
      <c r="H55" s="22">
        <f>SUM(H53:H54)</f>
        <v>1759654</v>
      </c>
      <c r="I55" s="10"/>
      <c r="J55" s="56">
        <f>SUM(J53:J54)</f>
        <v>40</v>
      </c>
      <c r="K55" s="3"/>
      <c r="L55" s="22">
        <f>SUM(L53:L54)</f>
        <v>5160121</v>
      </c>
      <c r="M55" s="10"/>
      <c r="N55" s="56">
        <f>SUM(N53:N54)</f>
        <v>37</v>
      </c>
      <c r="O55" s="10"/>
      <c r="P55" s="22">
        <f>SUM(P53:P54)</f>
        <v>4722688</v>
      </c>
      <c r="Q55" s="10"/>
      <c r="R55" s="56">
        <f>SUM(R53:R54)</f>
        <v>37</v>
      </c>
    </row>
    <row r="56" spans="1:18" ht="18" thickTop="1">
      <c r="A56" s="32"/>
      <c r="B56" s="1"/>
      <c r="C56" s="3"/>
      <c r="D56" s="15"/>
      <c r="E56" s="10"/>
      <c r="F56" s="15"/>
      <c r="G56" s="10"/>
      <c r="H56" s="15"/>
      <c r="I56" s="10"/>
      <c r="J56" s="15"/>
      <c r="K56" s="3"/>
      <c r="L56" s="15"/>
      <c r="M56" s="10"/>
      <c r="N56" s="15"/>
      <c r="O56" s="10"/>
      <c r="P56" s="15"/>
      <c r="Q56" s="10"/>
      <c r="R56" s="15"/>
    </row>
    <row r="57" spans="1:18" ht="17.25">
      <c r="A57" s="32"/>
      <c r="B57" s="1"/>
      <c r="C57" s="2" t="s">
        <v>40</v>
      </c>
      <c r="D57" s="15"/>
      <c r="E57" s="10"/>
      <c r="F57" s="15"/>
      <c r="G57" s="10"/>
      <c r="H57" s="15"/>
      <c r="I57" s="10"/>
      <c r="J57" s="15"/>
      <c r="K57" s="2"/>
      <c r="L57" s="15"/>
      <c r="M57" s="10"/>
      <c r="N57" s="15"/>
      <c r="O57" s="10"/>
      <c r="P57" s="15"/>
      <c r="Q57" s="10"/>
      <c r="R57" s="15"/>
    </row>
    <row r="58" spans="1:18" ht="17.25">
      <c r="A58" s="32">
        <v>67301</v>
      </c>
      <c r="B58" s="1"/>
      <c r="C58" s="4" t="s">
        <v>38</v>
      </c>
      <c r="D58" s="20">
        <f>D50</f>
        <v>549286</v>
      </c>
      <c r="E58" s="10"/>
      <c r="F58" s="16">
        <f>F50</f>
        <v>11</v>
      </c>
      <c r="G58" s="10"/>
      <c r="H58" s="20">
        <f>H50</f>
        <v>1180276</v>
      </c>
      <c r="I58" s="10"/>
      <c r="J58" s="16">
        <f>J50</f>
        <v>27</v>
      </c>
      <c r="K58" s="4"/>
      <c r="L58" s="20">
        <f>L50</f>
        <v>1769223</v>
      </c>
      <c r="M58" s="10"/>
      <c r="N58" s="16">
        <f>N50</f>
        <v>13</v>
      </c>
      <c r="O58" s="10"/>
      <c r="P58" s="20">
        <f>P50</f>
        <v>5175877</v>
      </c>
      <c r="Q58" s="10"/>
      <c r="R58" s="16">
        <f>R50</f>
        <v>40</v>
      </c>
    </row>
    <row r="59" spans="1:18" ht="17.25">
      <c r="A59" s="32">
        <v>67311</v>
      </c>
      <c r="B59" s="1"/>
      <c r="C59" s="4" t="s">
        <v>39</v>
      </c>
      <c r="D59" s="9" t="s">
        <v>2</v>
      </c>
      <c r="E59" s="10"/>
      <c r="F59" s="9" t="s">
        <v>2</v>
      </c>
      <c r="G59" s="10"/>
      <c r="H59" s="9" t="s">
        <v>2</v>
      </c>
      <c r="I59" s="10"/>
      <c r="J59" s="9" t="s">
        <v>2</v>
      </c>
      <c r="K59" s="4"/>
      <c r="L59" s="9" t="s">
        <v>2</v>
      </c>
      <c r="M59" s="10"/>
      <c r="N59" s="9" t="s">
        <v>2</v>
      </c>
      <c r="O59" s="10"/>
      <c r="P59" s="9" t="s">
        <v>2</v>
      </c>
      <c r="Q59" s="10"/>
      <c r="R59" s="9" t="s">
        <v>2</v>
      </c>
    </row>
    <row r="60" spans="1:18" ht="18" thickBot="1">
      <c r="A60" s="32">
        <v>67300</v>
      </c>
      <c r="B60" s="1"/>
      <c r="C60" s="3"/>
      <c r="D60" s="22">
        <f>SUM(D58:D59)</f>
        <v>549286</v>
      </c>
      <c r="E60" s="10"/>
      <c r="F60" s="56">
        <f>SUM(F58:F59)</f>
        <v>11</v>
      </c>
      <c r="G60" s="10"/>
      <c r="H60" s="22">
        <f>SUM(H58:H59)</f>
        <v>1180276</v>
      </c>
      <c r="I60" s="10"/>
      <c r="J60" s="56">
        <f>SUM(J58:J59)</f>
        <v>27</v>
      </c>
      <c r="K60" s="3"/>
      <c r="L60" s="22">
        <f>SUM(L58:L59)</f>
        <v>1769223</v>
      </c>
      <c r="M60" s="10"/>
      <c r="N60" s="56">
        <f>SUM(N58:N59)</f>
        <v>13</v>
      </c>
      <c r="O60" s="10"/>
      <c r="P60" s="22">
        <f>SUM(P58:P59)</f>
        <v>5175877</v>
      </c>
      <c r="Q60" s="10"/>
      <c r="R60" s="56">
        <f>SUM(R58:R59)</f>
        <v>40</v>
      </c>
    </row>
    <row r="61" spans="1:18" ht="18" thickTop="1">
      <c r="A61" s="32"/>
      <c r="B61" s="1"/>
      <c r="C61" s="3"/>
      <c r="D61" s="15"/>
      <c r="E61" s="10"/>
      <c r="F61" s="15"/>
      <c r="G61" s="10"/>
      <c r="H61" s="15"/>
      <c r="I61" s="10"/>
      <c r="J61" s="15"/>
      <c r="K61" s="3"/>
      <c r="L61" s="15"/>
      <c r="M61" s="10"/>
      <c r="N61" s="15"/>
      <c r="O61" s="10"/>
      <c r="P61" s="15"/>
      <c r="Q61" s="10"/>
      <c r="R61" s="15"/>
    </row>
    <row r="62" spans="1:18" ht="17.25">
      <c r="A62" s="32"/>
      <c r="B62" s="1"/>
      <c r="C62" s="2" t="s">
        <v>130</v>
      </c>
      <c r="D62" s="15"/>
      <c r="E62" s="10"/>
      <c r="F62" s="15"/>
      <c r="G62" s="10"/>
      <c r="H62" s="15"/>
      <c r="I62" s="10"/>
      <c r="J62" s="15"/>
      <c r="K62" s="2"/>
      <c r="L62" s="15"/>
      <c r="M62" s="10"/>
      <c r="N62" s="15"/>
      <c r="O62" s="10"/>
      <c r="P62" s="15"/>
      <c r="Q62" s="10"/>
      <c r="R62" s="15"/>
    </row>
    <row r="63" spans="1:18" ht="17.25">
      <c r="A63" s="32"/>
      <c r="B63" s="1"/>
      <c r="C63" s="4" t="s">
        <v>41</v>
      </c>
      <c r="D63" s="15"/>
      <c r="E63" s="10"/>
      <c r="F63" s="15"/>
      <c r="G63" s="10"/>
      <c r="H63" s="15"/>
      <c r="I63" s="10"/>
      <c r="J63" s="15"/>
      <c r="K63" s="4"/>
      <c r="L63" s="15"/>
      <c r="M63" s="10"/>
      <c r="N63" s="15"/>
      <c r="O63" s="10"/>
      <c r="P63" s="15"/>
      <c r="Q63" s="10"/>
      <c r="R63" s="15"/>
    </row>
    <row r="64" spans="1:18" ht="18" thickBot="1">
      <c r="A64" s="32">
        <v>67500</v>
      </c>
      <c r="B64" s="1"/>
      <c r="C64" s="5" t="s">
        <v>42</v>
      </c>
      <c r="D64" s="36">
        <v>0.44</v>
      </c>
      <c r="E64" s="104"/>
      <c r="F64" s="104"/>
      <c r="G64" s="104"/>
      <c r="H64" s="36">
        <v>0.37</v>
      </c>
      <c r="I64" s="104"/>
      <c r="J64" s="104"/>
      <c r="K64" s="104"/>
      <c r="L64" s="36">
        <v>1.08</v>
      </c>
      <c r="M64" s="104"/>
      <c r="N64" s="104"/>
      <c r="O64" s="104"/>
      <c r="P64" s="36">
        <v>0.99</v>
      </c>
      <c r="Q64" s="10"/>
      <c r="R64" s="15"/>
    </row>
    <row r="65" spans="1:18" ht="18.75" thickBot="1" thickTop="1">
      <c r="A65" s="32">
        <v>67700</v>
      </c>
      <c r="B65" s="1"/>
      <c r="C65" s="5" t="s">
        <v>43</v>
      </c>
      <c r="D65" s="36">
        <v>0.44</v>
      </c>
      <c r="E65" s="104"/>
      <c r="F65" s="105"/>
      <c r="G65" s="104"/>
      <c r="H65" s="36">
        <v>0.37</v>
      </c>
      <c r="I65" s="104"/>
      <c r="J65" s="105"/>
      <c r="K65" s="104"/>
      <c r="L65" s="36">
        <v>1.08</v>
      </c>
      <c r="M65" s="104"/>
      <c r="N65" s="105"/>
      <c r="O65" s="104"/>
      <c r="P65" s="36">
        <v>0.99</v>
      </c>
      <c r="Q65" s="10"/>
      <c r="R65" s="15"/>
    </row>
    <row r="66" ht="17.2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41" t="s">
        <v>9</v>
      </c>
      <c r="B1" s="41"/>
      <c r="C1" s="41"/>
      <c r="D1" s="41"/>
      <c r="E1" s="41"/>
      <c r="F1" s="41"/>
      <c r="G1" s="41"/>
      <c r="H1" s="41"/>
      <c r="I1" s="41"/>
      <c r="J1" s="41"/>
      <c r="K1" s="41"/>
      <c r="L1" s="41"/>
      <c r="M1" s="41"/>
      <c r="N1" s="41"/>
      <c r="O1" s="41"/>
      <c r="P1" s="41"/>
      <c r="Q1" s="41"/>
    </row>
    <row r="2" spans="1:17" ht="16.5">
      <c r="A2" s="41" t="s">
        <v>116</v>
      </c>
      <c r="B2" s="41"/>
      <c r="C2" s="41"/>
      <c r="D2" s="41"/>
      <c r="E2" s="41"/>
      <c r="F2" s="41"/>
      <c r="G2" s="41"/>
      <c r="H2" s="41"/>
      <c r="I2" s="41"/>
      <c r="J2" s="41"/>
      <c r="K2" s="41"/>
      <c r="L2" s="41"/>
      <c r="M2" s="41"/>
      <c r="N2" s="41"/>
      <c r="O2" s="41"/>
      <c r="P2" s="41"/>
      <c r="Q2" s="41"/>
    </row>
    <row r="3" spans="1:17" ht="16.5">
      <c r="A3" s="41" t="s">
        <v>146</v>
      </c>
      <c r="B3" s="41"/>
      <c r="C3" s="41"/>
      <c r="D3" s="41"/>
      <c r="E3" s="41"/>
      <c r="F3" s="41"/>
      <c r="G3" s="41"/>
      <c r="H3" s="41"/>
      <c r="I3" s="41"/>
      <c r="J3" s="41"/>
      <c r="K3" s="41"/>
      <c r="L3" s="41"/>
      <c r="M3" s="41"/>
      <c r="N3" s="41"/>
      <c r="O3" s="41"/>
      <c r="P3" s="41"/>
      <c r="Q3" s="41"/>
    </row>
    <row r="4" spans="1:17" ht="17.25" thickBot="1">
      <c r="A4" s="42" t="s">
        <v>147</v>
      </c>
      <c r="B4" s="42"/>
      <c r="C4" s="42"/>
      <c r="D4" s="42"/>
      <c r="E4" s="42"/>
      <c r="F4" s="42"/>
      <c r="G4" s="42"/>
      <c r="H4" s="42"/>
      <c r="I4" s="42"/>
      <c r="J4" s="42"/>
      <c r="K4" s="42"/>
      <c r="L4" s="42"/>
      <c r="M4" s="42"/>
      <c r="N4" s="42"/>
      <c r="O4" s="42"/>
      <c r="P4" s="42"/>
      <c r="Q4" s="41"/>
    </row>
    <row r="5" spans="2:16" ht="17.25" thickBot="1">
      <c r="B5" s="141" t="s">
        <v>222</v>
      </c>
      <c r="C5" s="141"/>
      <c r="D5" s="141"/>
      <c r="E5" s="141"/>
      <c r="F5" s="141"/>
      <c r="G5" s="141"/>
      <c r="H5" s="141"/>
      <c r="J5" s="140" t="s">
        <v>209</v>
      </c>
      <c r="K5" s="140"/>
      <c r="L5" s="140"/>
      <c r="M5" s="140"/>
      <c r="N5" s="140"/>
      <c r="O5" s="140"/>
      <c r="P5" s="140"/>
    </row>
    <row r="6" spans="1:17" s="8" customFormat="1" ht="17.25" thickBot="1">
      <c r="A6" s="32"/>
      <c r="B6" s="138">
        <v>2018</v>
      </c>
      <c r="C6" s="138"/>
      <c r="D6" s="138"/>
      <c r="E6" s="40"/>
      <c r="F6" s="139">
        <v>2017</v>
      </c>
      <c r="G6" s="139"/>
      <c r="H6" s="139"/>
      <c r="I6" s="32"/>
      <c r="J6" s="138">
        <v>2018</v>
      </c>
      <c r="K6" s="138"/>
      <c r="L6" s="138"/>
      <c r="M6" s="40"/>
      <c r="N6" s="139">
        <v>2017</v>
      </c>
      <c r="O6" s="139"/>
      <c r="P6" s="139"/>
      <c r="Q6" s="32"/>
    </row>
    <row r="7" spans="1:17" s="8" customFormat="1" ht="18" thickBot="1">
      <c r="A7" s="32"/>
      <c r="B7" s="66" t="s">
        <v>49</v>
      </c>
      <c r="C7" s="35"/>
      <c r="D7" s="33" t="s">
        <v>7</v>
      </c>
      <c r="E7" s="7"/>
      <c r="F7" s="66" t="s">
        <v>49</v>
      </c>
      <c r="G7" s="35"/>
      <c r="H7" s="33" t="s">
        <v>7</v>
      </c>
      <c r="I7" s="32"/>
      <c r="J7" s="66" t="s">
        <v>49</v>
      </c>
      <c r="K7" s="35"/>
      <c r="L7" s="33" t="s">
        <v>7</v>
      </c>
      <c r="M7" s="7"/>
      <c r="N7" s="66" t="s">
        <v>49</v>
      </c>
      <c r="O7" s="35"/>
      <c r="P7" s="33" t="s">
        <v>7</v>
      </c>
      <c r="Q7" s="32"/>
    </row>
    <row r="8" spans="1:17" ht="17.25">
      <c r="A8" s="43" t="s">
        <v>117</v>
      </c>
      <c r="B8" s="20">
        <f>'合併綜合損益表'!D9</f>
        <v>4201117</v>
      </c>
      <c r="C8" s="10"/>
      <c r="D8" s="15">
        <f>'合併綜合損益表'!F9</f>
        <v>82</v>
      </c>
      <c r="E8" s="10"/>
      <c r="F8" s="20">
        <f>'合併綜合損益表'!H9</f>
        <v>3927418</v>
      </c>
      <c r="G8" s="10"/>
      <c r="H8" s="15">
        <f>'合併綜合損益表'!J9</f>
        <v>89</v>
      </c>
      <c r="I8" s="43"/>
      <c r="J8" s="20">
        <f>'合併綜合損益表'!L9</f>
        <v>12305546</v>
      </c>
      <c r="K8" s="10"/>
      <c r="L8" s="15">
        <f>'合併綜合損益表'!N9</f>
        <v>88</v>
      </c>
      <c r="M8" s="10"/>
      <c r="N8" s="20">
        <f>'合併綜合損益表'!P9</f>
        <v>12345882</v>
      </c>
      <c r="O8" s="10"/>
      <c r="P8" s="15">
        <f>'合併綜合損益表'!R9</f>
        <v>96</v>
      </c>
      <c r="Q8" s="13"/>
    </row>
    <row r="9" spans="1:17" ht="17.25">
      <c r="A9" s="43"/>
      <c r="B9" s="15"/>
      <c r="C9" s="10"/>
      <c r="D9" s="15"/>
      <c r="E9" s="10"/>
      <c r="F9" s="15"/>
      <c r="G9" s="10"/>
      <c r="H9" s="15"/>
      <c r="I9" s="43"/>
      <c r="J9" s="15"/>
      <c r="K9" s="10"/>
      <c r="L9" s="15"/>
      <c r="M9" s="10"/>
      <c r="N9" s="15"/>
      <c r="O9" s="10"/>
      <c r="P9" s="15"/>
      <c r="Q9" s="13"/>
    </row>
    <row r="10" spans="1:17" ht="17.25">
      <c r="A10" s="43" t="s">
        <v>118</v>
      </c>
      <c r="B10" s="26">
        <f>'合併綜合損益表'!D11</f>
        <v>-988226</v>
      </c>
      <c r="C10" s="10"/>
      <c r="D10" s="26">
        <f>'合併綜合損益表'!F11</f>
        <v>-19</v>
      </c>
      <c r="E10" s="10"/>
      <c r="F10" s="26">
        <f>'合併綜合損益表'!H11</f>
        <v>-1157914</v>
      </c>
      <c r="G10" s="10"/>
      <c r="H10" s="26">
        <f>'合併綜合損益表'!J11</f>
        <v>-26</v>
      </c>
      <c r="I10" s="43"/>
      <c r="J10" s="26">
        <f>'合併綜合損益表'!L11</f>
        <v>-2974006</v>
      </c>
      <c r="K10" s="10"/>
      <c r="L10" s="26">
        <f>'合併綜合損益表'!N11</f>
        <v>-21</v>
      </c>
      <c r="M10" s="10"/>
      <c r="N10" s="26">
        <f>'合併綜合損益表'!P11</f>
        <v>-4007611</v>
      </c>
      <c r="O10" s="10"/>
      <c r="P10" s="26">
        <f>'合併綜合損益表'!R11</f>
        <v>-31</v>
      </c>
      <c r="Q10" s="13"/>
    </row>
    <row r="11" spans="1:17" ht="17.25">
      <c r="A11" s="43"/>
      <c r="B11" s="15"/>
      <c r="C11" s="10"/>
      <c r="D11" s="15"/>
      <c r="E11" s="10"/>
      <c r="F11" s="15"/>
      <c r="G11" s="10"/>
      <c r="H11" s="15"/>
      <c r="I11" s="43"/>
      <c r="J11" s="15"/>
      <c r="K11" s="10"/>
      <c r="L11" s="15"/>
      <c r="M11" s="10"/>
      <c r="N11" s="15"/>
      <c r="O11" s="10"/>
      <c r="P11" s="15"/>
      <c r="Q11" s="13"/>
    </row>
    <row r="12" spans="1:17" ht="17.25">
      <c r="A12" s="43" t="s">
        <v>119</v>
      </c>
      <c r="B12" s="25">
        <f>SUM(B8:B10)</f>
        <v>3212891</v>
      </c>
      <c r="C12" s="10"/>
      <c r="D12" s="25">
        <f>SUM(D8:D10)</f>
        <v>63</v>
      </c>
      <c r="E12" s="10"/>
      <c r="F12" s="25">
        <f>SUM(F8:F10)</f>
        <v>2769504</v>
      </c>
      <c r="G12" s="10"/>
      <c r="H12" s="25">
        <f>SUM(H8:H10)</f>
        <v>63</v>
      </c>
      <c r="I12" s="43"/>
      <c r="J12" s="25">
        <f>SUM(J8:J10)</f>
        <v>9331540</v>
      </c>
      <c r="K12" s="10"/>
      <c r="L12" s="25">
        <f>SUM(L8:L10)</f>
        <v>67</v>
      </c>
      <c r="M12" s="10"/>
      <c r="N12" s="25">
        <f>SUM(N8:N10)</f>
        <v>8338271</v>
      </c>
      <c r="O12" s="10"/>
      <c r="P12" s="25">
        <f>SUM(P8:P10)</f>
        <v>65</v>
      </c>
      <c r="Q12" s="13"/>
    </row>
    <row r="13" spans="1:17" ht="17.25">
      <c r="A13" s="43"/>
      <c r="B13" s="15"/>
      <c r="C13" s="10"/>
      <c r="D13" s="15"/>
      <c r="E13" s="10"/>
      <c r="F13" s="15"/>
      <c r="G13" s="10"/>
      <c r="H13" s="15"/>
      <c r="I13" s="43"/>
      <c r="J13" s="15"/>
      <c r="K13" s="10"/>
      <c r="L13" s="15"/>
      <c r="M13" s="10"/>
      <c r="N13" s="15"/>
      <c r="O13" s="10"/>
      <c r="P13" s="15"/>
      <c r="Q13" s="13"/>
    </row>
    <row r="14" spans="1:17" ht="17.25">
      <c r="A14" s="43" t="s">
        <v>142</v>
      </c>
      <c r="B14" s="15"/>
      <c r="C14" s="10"/>
      <c r="D14" s="15"/>
      <c r="E14" s="10"/>
      <c r="F14" s="15"/>
      <c r="G14" s="10"/>
      <c r="H14" s="15"/>
      <c r="I14" s="43"/>
      <c r="J14" s="15"/>
      <c r="K14" s="10"/>
      <c r="L14" s="15"/>
      <c r="M14" s="10"/>
      <c r="N14" s="15"/>
      <c r="O14" s="10"/>
      <c r="P14" s="15"/>
      <c r="Q14" s="13"/>
    </row>
    <row r="15" spans="1:17" ht="17.25">
      <c r="A15" s="44" t="s">
        <v>176</v>
      </c>
      <c r="B15" s="26">
        <f>'合併綜合損益表'!D16</f>
        <v>862759</v>
      </c>
      <c r="C15" s="10"/>
      <c r="D15" s="26">
        <f>'合併綜合損益表'!F16</f>
        <v>17</v>
      </c>
      <c r="E15" s="10"/>
      <c r="F15" s="26">
        <f>'合併綜合損益表'!H16</f>
        <v>834192</v>
      </c>
      <c r="G15" s="10"/>
      <c r="H15" s="26">
        <f>'合併綜合損益表'!J16</f>
        <v>19</v>
      </c>
      <c r="I15" s="44"/>
      <c r="J15" s="26">
        <f>'合併綜合損益表'!L16</f>
        <v>2561907</v>
      </c>
      <c r="K15" s="10"/>
      <c r="L15" s="26">
        <f>'合併綜合損益表'!N16</f>
        <v>18</v>
      </c>
      <c r="M15" s="10"/>
      <c r="N15" s="26">
        <f>'合併綜合損益表'!P16</f>
        <v>2499120</v>
      </c>
      <c r="O15" s="10"/>
      <c r="P15" s="26">
        <f>'合併綜合損益表'!R16</f>
        <v>19</v>
      </c>
      <c r="Q15" s="13"/>
    </row>
    <row r="16" spans="1:17" ht="17.25">
      <c r="A16" s="44" t="s">
        <v>177</v>
      </c>
      <c r="B16" s="26">
        <f>'合併綜合損益表'!D17</f>
        <v>-140730</v>
      </c>
      <c r="C16" s="10"/>
      <c r="D16" s="26">
        <f>'合併綜合損益表'!F17</f>
        <v>-3</v>
      </c>
      <c r="E16" s="10"/>
      <c r="F16" s="26">
        <f>'合併綜合損益表'!H17</f>
        <v>-58165</v>
      </c>
      <c r="G16" s="10"/>
      <c r="H16" s="26">
        <f>'合併綜合損益表'!J17</f>
        <v>-1</v>
      </c>
      <c r="I16" s="44"/>
      <c r="J16" s="26">
        <f>'合併綜合損益表'!L17</f>
        <v>137430</v>
      </c>
      <c r="K16" s="10"/>
      <c r="L16" s="26">
        <f>'合併綜合損益表'!N17</f>
        <v>1</v>
      </c>
      <c r="M16" s="10"/>
      <c r="N16" s="26">
        <f>'合併綜合損益表'!P17</f>
        <v>-179099</v>
      </c>
      <c r="O16" s="10"/>
      <c r="P16" s="26">
        <f>'合併綜合損益表'!R17</f>
        <v>-1</v>
      </c>
      <c r="Q16" s="13"/>
    </row>
    <row r="17" spans="1:17" ht="17.25">
      <c r="A17" s="44" t="s">
        <v>175</v>
      </c>
      <c r="B17" s="28" t="e">
        <f>合併綜合損益表!#REF!</f>
        <v>#REF!</v>
      </c>
      <c r="C17" s="9"/>
      <c r="D17" s="28" t="e">
        <f>合併綜合損益表!#REF!</f>
        <v>#REF!</v>
      </c>
      <c r="E17" s="10"/>
      <c r="F17" s="26" t="e">
        <f>合併綜合損益表!#REF!</f>
        <v>#REF!</v>
      </c>
      <c r="G17" s="10"/>
      <c r="H17" s="26" t="e">
        <f>合併綜合損益表!#REF!</f>
        <v>#REF!</v>
      </c>
      <c r="I17" s="44"/>
      <c r="J17" s="28" t="e">
        <f>合併綜合損益表!#REF!</f>
        <v>#REF!</v>
      </c>
      <c r="K17" s="9"/>
      <c r="L17" s="28" t="e">
        <f>合併綜合損益表!#REF!</f>
        <v>#REF!</v>
      </c>
      <c r="M17" s="10"/>
      <c r="N17" s="26" t="e">
        <f>合併綜合損益表!#REF!</f>
        <v>#REF!</v>
      </c>
      <c r="O17" s="10"/>
      <c r="P17" s="26" t="e">
        <f>合併綜合損益表!#REF!</f>
        <v>#REF!</v>
      </c>
      <c r="Q17" s="13"/>
    </row>
    <row r="18" spans="1:17" ht="17.25">
      <c r="A18" s="44" t="s">
        <v>178</v>
      </c>
      <c r="B18" s="28">
        <f>'合併綜合損益表'!D18</f>
        <v>782532</v>
      </c>
      <c r="C18" s="9"/>
      <c r="D18" s="28">
        <f>'合併綜合損益表'!F18</f>
        <v>15</v>
      </c>
      <c r="E18" s="10"/>
      <c r="F18" s="28">
        <f>'合併綜合損益表'!H18</f>
        <v>570289</v>
      </c>
      <c r="G18" s="9"/>
      <c r="H18" s="28">
        <f>'合併綜合損益表'!J18</f>
        <v>13</v>
      </c>
      <c r="I18" s="44"/>
      <c r="J18" s="28">
        <f>'合併綜合損益表'!L18</f>
        <v>1300001</v>
      </c>
      <c r="K18" s="9"/>
      <c r="L18" s="28">
        <f>'合併綜合損益表'!N18</f>
        <v>9</v>
      </c>
      <c r="M18" s="10"/>
      <c r="N18" s="28">
        <f>'合併綜合損益表'!P18</f>
        <v>1316386</v>
      </c>
      <c r="O18" s="9"/>
      <c r="P18" s="28">
        <f>'合併綜合損益表'!R18</f>
        <v>10</v>
      </c>
      <c r="Q18" s="13"/>
    </row>
    <row r="19" spans="1:17" ht="17.25">
      <c r="A19" s="44" t="s">
        <v>179</v>
      </c>
      <c r="B19" s="26" t="str">
        <f>'合併綜合損益表'!D21</f>
        <v>-</v>
      </c>
      <c r="C19" s="10"/>
      <c r="D19" s="26" t="str">
        <f>'合併綜合損益表'!F21</f>
        <v>-</v>
      </c>
      <c r="E19" s="10"/>
      <c r="F19" s="26" t="str">
        <f>'合併綜合損益表'!H21</f>
        <v>-</v>
      </c>
      <c r="G19" s="10"/>
      <c r="H19" s="26" t="str">
        <f>'合併綜合損益表'!J21</f>
        <v>-</v>
      </c>
      <c r="I19" s="44"/>
      <c r="J19" s="26" t="str">
        <f>'合併綜合損益表'!L21</f>
        <v>-</v>
      </c>
      <c r="K19" s="10"/>
      <c r="L19" s="26" t="str">
        <f>'合併綜合損益表'!N21</f>
        <v>-</v>
      </c>
      <c r="M19" s="10"/>
      <c r="N19" s="26">
        <f>'合併綜合損益表'!P21</f>
        <v>-3084</v>
      </c>
      <c r="O19" s="10"/>
      <c r="P19" s="26" t="str">
        <f>'合併綜合損益表'!R21</f>
        <v>-</v>
      </c>
      <c r="Q19" s="13"/>
    </row>
    <row r="20" spans="1:17" ht="17.25">
      <c r="A20" s="44" t="s">
        <v>180</v>
      </c>
      <c r="B20" s="38">
        <f>'合併綜合損益表'!D22</f>
        <v>24027</v>
      </c>
      <c r="C20" s="10"/>
      <c r="D20" s="38" t="str">
        <f>'合併綜合損益表'!F22</f>
        <v>-</v>
      </c>
      <c r="E20" s="10"/>
      <c r="F20" s="53">
        <f>'合併綜合損益表'!H22</f>
        <v>21562</v>
      </c>
      <c r="G20" s="10"/>
      <c r="H20" s="54" t="str">
        <f>'合併綜合損益表'!J22</f>
        <v>-</v>
      </c>
      <c r="I20" s="44"/>
      <c r="J20" s="38">
        <f>'合併綜合損益表'!L22</f>
        <v>66800</v>
      </c>
      <c r="K20" s="10"/>
      <c r="L20" s="38">
        <f>'合併綜合損益表'!N22</f>
        <v>1</v>
      </c>
      <c r="M20" s="10"/>
      <c r="N20" s="53">
        <f>'合併綜合損益表'!P22</f>
        <v>64677</v>
      </c>
      <c r="O20" s="10"/>
      <c r="P20" s="54" t="str">
        <f>'合併綜合損益表'!R22</f>
        <v>-</v>
      </c>
      <c r="Q20" s="13"/>
    </row>
    <row r="21" spans="1:17" ht="17.25">
      <c r="A21" s="43"/>
      <c r="B21" s="15"/>
      <c r="C21" s="10"/>
      <c r="D21" s="9"/>
      <c r="E21" s="10"/>
      <c r="F21" s="15"/>
      <c r="G21" s="10"/>
      <c r="H21" s="9"/>
      <c r="I21" s="43"/>
      <c r="J21" s="15"/>
      <c r="K21" s="10"/>
      <c r="L21" s="9"/>
      <c r="M21" s="10"/>
      <c r="N21" s="15"/>
      <c r="O21" s="10"/>
      <c r="P21" s="9"/>
      <c r="Q21" s="13"/>
    </row>
    <row r="22" spans="1:17" ht="17.25">
      <c r="A22" s="44" t="s">
        <v>223</v>
      </c>
      <c r="B22" s="53" t="e">
        <f>SUM(B15:B20)</f>
        <v>#REF!</v>
      </c>
      <c r="C22" s="10"/>
      <c r="D22" s="53" t="e">
        <f>SUM(D15:D20)</f>
        <v>#REF!</v>
      </c>
      <c r="E22" s="10"/>
      <c r="F22" s="53" t="e">
        <f>SUM(F15:F20)</f>
        <v>#REF!</v>
      </c>
      <c r="G22" s="10"/>
      <c r="H22" s="53" t="e">
        <f>SUM(H15:H20)</f>
        <v>#REF!</v>
      </c>
      <c r="I22" s="43"/>
      <c r="J22" s="53" t="e">
        <f>SUM(J15:J20)</f>
        <v>#REF!</v>
      </c>
      <c r="K22" s="10"/>
      <c r="L22" s="53" t="e">
        <f>SUM(L15:L20)</f>
        <v>#REF!</v>
      </c>
      <c r="M22" s="10"/>
      <c r="N22" s="53" t="e">
        <f>SUM(N15:N20)</f>
        <v>#REF!</v>
      </c>
      <c r="O22" s="10"/>
      <c r="P22" s="53" t="e">
        <f>SUM(P15:P20)</f>
        <v>#REF!</v>
      </c>
      <c r="Q22" s="13"/>
    </row>
    <row r="23" spans="1:17" ht="17.25">
      <c r="A23" s="43"/>
      <c r="B23" s="15"/>
      <c r="C23" s="10"/>
      <c r="D23" s="9"/>
      <c r="E23" s="10"/>
      <c r="F23" s="15"/>
      <c r="G23" s="10"/>
      <c r="H23" s="9"/>
      <c r="I23" s="43"/>
      <c r="J23" s="15"/>
      <c r="K23" s="10"/>
      <c r="L23" s="9"/>
      <c r="M23" s="10"/>
      <c r="N23" s="15"/>
      <c r="O23" s="10"/>
      <c r="P23" s="9"/>
      <c r="Q23" s="13"/>
    </row>
    <row r="24" spans="1:17" ht="17.25">
      <c r="A24" s="43" t="s">
        <v>120</v>
      </c>
      <c r="B24" s="53" t="e">
        <f>SUM(B12:B20)</f>
        <v>#REF!</v>
      </c>
      <c r="C24" s="10"/>
      <c r="D24" s="53" t="e">
        <f>SUM(D12:D20)</f>
        <v>#REF!</v>
      </c>
      <c r="E24" s="10"/>
      <c r="F24" s="53" t="e">
        <f>SUM(F12:F20)</f>
        <v>#REF!</v>
      </c>
      <c r="G24" s="10"/>
      <c r="H24" s="53" t="e">
        <f>SUM(H12:H20)</f>
        <v>#REF!</v>
      </c>
      <c r="I24" s="43"/>
      <c r="J24" s="53" t="e">
        <f>SUM(J12:J20)</f>
        <v>#REF!</v>
      </c>
      <c r="K24" s="10"/>
      <c r="L24" s="53" t="e">
        <f>SUM(L12:L20)</f>
        <v>#REF!</v>
      </c>
      <c r="M24" s="10"/>
      <c r="N24" s="53" t="e">
        <f>SUM(N12:N20)</f>
        <v>#REF!</v>
      </c>
      <c r="O24" s="10"/>
      <c r="P24" s="53" t="e">
        <f>SUM(P12:P20)</f>
        <v>#REF!</v>
      </c>
      <c r="Q24" s="13"/>
    </row>
    <row r="25" spans="1:17" ht="17.25">
      <c r="A25" s="43"/>
      <c r="B25" s="15"/>
      <c r="C25" s="10"/>
      <c r="D25" s="9"/>
      <c r="E25" s="10"/>
      <c r="F25" s="15"/>
      <c r="G25" s="10"/>
      <c r="H25" s="9"/>
      <c r="I25" s="43"/>
      <c r="J25" s="15"/>
      <c r="K25" s="10"/>
      <c r="L25" s="9"/>
      <c r="M25" s="10"/>
      <c r="N25" s="15"/>
      <c r="O25" s="10"/>
      <c r="P25" s="9"/>
      <c r="Q25" s="13"/>
    </row>
    <row r="26" spans="1:17" ht="17.25">
      <c r="A26" s="43" t="s">
        <v>51</v>
      </c>
      <c r="B26" s="26">
        <f>'合併綜合損益表'!D28</f>
        <v>-336537</v>
      </c>
      <c r="C26" s="10"/>
      <c r="D26" s="26">
        <f>'合併綜合損益表'!F28</f>
        <v>-7</v>
      </c>
      <c r="E26" s="10"/>
      <c r="F26" s="26">
        <f>'合併綜合損益表'!H28</f>
        <v>-245640</v>
      </c>
      <c r="G26" s="10"/>
      <c r="H26" s="26">
        <f>'合併綜合損益表'!J28</f>
        <v>-6</v>
      </c>
      <c r="I26" s="43"/>
      <c r="J26" s="26">
        <f>'合併綜合損益表'!L28</f>
        <v>-963259</v>
      </c>
      <c r="K26" s="10"/>
      <c r="L26" s="26">
        <f>'合併綜合損益表'!N28</f>
        <v>-7</v>
      </c>
      <c r="M26" s="10"/>
      <c r="N26" s="26">
        <f>'合併綜合損益表'!P28</f>
        <v>-897503</v>
      </c>
      <c r="O26" s="10"/>
      <c r="P26" s="26">
        <f>'合併綜合損益表'!R28</f>
        <v>-7</v>
      </c>
      <c r="Q26" s="13"/>
    </row>
    <row r="27" spans="1:17" ht="17.25">
      <c r="A27" s="43"/>
      <c r="B27" s="15"/>
      <c r="C27" s="10"/>
      <c r="D27" s="15"/>
      <c r="E27" s="10"/>
      <c r="F27" s="15"/>
      <c r="G27" s="10"/>
      <c r="H27" s="15"/>
      <c r="I27" s="43"/>
      <c r="J27" s="15"/>
      <c r="K27" s="10"/>
      <c r="L27" s="15"/>
      <c r="M27" s="10"/>
      <c r="N27" s="15"/>
      <c r="O27" s="10"/>
      <c r="P27" s="15"/>
      <c r="Q27" s="13"/>
    </row>
    <row r="28" spans="1:17" ht="17.25">
      <c r="A28" s="43" t="s">
        <v>121</v>
      </c>
      <c r="B28" s="15"/>
      <c r="C28" s="10"/>
      <c r="D28" s="15"/>
      <c r="E28" s="10"/>
      <c r="F28" s="15"/>
      <c r="G28" s="10"/>
      <c r="H28" s="15"/>
      <c r="I28" s="43"/>
      <c r="J28" s="15"/>
      <c r="K28" s="10"/>
      <c r="L28" s="15"/>
      <c r="M28" s="10"/>
      <c r="N28" s="15"/>
      <c r="O28" s="10"/>
      <c r="P28" s="15"/>
      <c r="Q28" s="13"/>
    </row>
    <row r="29" spans="1:17" ht="17.25">
      <c r="A29" s="44" t="s">
        <v>122</v>
      </c>
      <c r="B29" s="26">
        <f>'合併綜合損益表'!D31</f>
        <v>-1447349</v>
      </c>
      <c r="C29" s="10"/>
      <c r="D29" s="26">
        <f>'合併綜合損益表'!F31</f>
        <v>-28</v>
      </c>
      <c r="E29" s="10"/>
      <c r="F29" s="26">
        <f>'合併綜合損益表'!H31</f>
        <v>-1207367</v>
      </c>
      <c r="G29" s="10"/>
      <c r="H29" s="26">
        <f>'合併綜合損益表'!J31</f>
        <v>-27</v>
      </c>
      <c r="I29" s="44"/>
      <c r="J29" s="26">
        <f>'合併綜合損益表'!L31</f>
        <v>-4018664</v>
      </c>
      <c r="K29" s="10"/>
      <c r="L29" s="26">
        <f>'合併綜合損益表'!N31</f>
        <v>-29</v>
      </c>
      <c r="M29" s="10"/>
      <c r="N29" s="26">
        <f>'合併綜合損益表'!P31</f>
        <v>-3640623</v>
      </c>
      <c r="O29" s="10"/>
      <c r="P29" s="26">
        <f>'合併綜合損益表'!R31</f>
        <v>-28</v>
      </c>
      <c r="Q29" s="13"/>
    </row>
    <row r="30" spans="1:17" ht="17.25">
      <c r="A30" s="44" t="s">
        <v>52</v>
      </c>
      <c r="B30" s="26">
        <f>'合併綜合損益表'!D32</f>
        <v>-267869</v>
      </c>
      <c r="C30" s="10"/>
      <c r="D30" s="26">
        <f>'合併綜合損益表'!F32</f>
        <v>-5</v>
      </c>
      <c r="E30" s="10"/>
      <c r="F30" s="26">
        <f>'合併綜合損益表'!H32</f>
        <v>-260916</v>
      </c>
      <c r="G30" s="10"/>
      <c r="H30" s="26">
        <f>'合併綜合損益表'!J32</f>
        <v>-6</v>
      </c>
      <c r="I30" s="44"/>
      <c r="J30" s="26">
        <f>'合併綜合損益表'!L32</f>
        <v>-791810</v>
      </c>
      <c r="K30" s="10"/>
      <c r="L30" s="26">
        <f>'合併綜合損益表'!N32</f>
        <v>-5</v>
      </c>
      <c r="M30" s="10"/>
      <c r="N30" s="26">
        <f>'合併綜合損益表'!P32</f>
        <v>-779075</v>
      </c>
      <c r="O30" s="10"/>
      <c r="P30" s="26">
        <f>'合併綜合損益表'!R32</f>
        <v>-6</v>
      </c>
      <c r="Q30" s="13"/>
    </row>
    <row r="31" spans="1:17" ht="17.25">
      <c r="A31" s="44" t="s">
        <v>308</v>
      </c>
      <c r="B31" s="26">
        <f>'合併綜合損益表'!D33</f>
        <v>-760834</v>
      </c>
      <c r="C31" s="10"/>
      <c r="D31" s="26">
        <f>'合併綜合損益表'!F33</f>
        <v>-15</v>
      </c>
      <c r="E31" s="10"/>
      <c r="F31" s="26">
        <f>'合併綜合損益表'!H33</f>
        <v>-745889</v>
      </c>
      <c r="G31" s="10"/>
      <c r="H31" s="26">
        <f>'合併綜合損益表'!J33</f>
        <v>-17</v>
      </c>
      <c r="I31" s="44"/>
      <c r="J31" s="26">
        <f>'合併綜合損益表'!L33</f>
        <v>-2344910</v>
      </c>
      <c r="K31" s="10"/>
      <c r="L31" s="26">
        <f>'合併綜合損益表'!N33</f>
        <v>-17</v>
      </c>
      <c r="M31" s="10"/>
      <c r="N31" s="26">
        <f>'合併綜合損益表'!P33</f>
        <v>-2272135</v>
      </c>
      <c r="O31" s="10"/>
      <c r="P31" s="26">
        <f>'合併綜合損益表'!R33</f>
        <v>-18</v>
      </c>
      <c r="Q31" s="13"/>
    </row>
    <row r="32" spans="1:17" ht="17.25">
      <c r="A32" s="44"/>
      <c r="B32" s="26"/>
      <c r="C32" s="10"/>
      <c r="D32" s="26"/>
      <c r="E32" s="10"/>
      <c r="F32" s="26"/>
      <c r="G32" s="10"/>
      <c r="H32" s="26"/>
      <c r="I32" s="44"/>
      <c r="J32" s="26"/>
      <c r="K32" s="10"/>
      <c r="L32" s="26"/>
      <c r="M32" s="10"/>
      <c r="N32" s="26"/>
      <c r="O32" s="10"/>
      <c r="P32" s="26"/>
      <c r="Q32" s="13"/>
    </row>
    <row r="33" spans="1:17" ht="17.25">
      <c r="A33" s="45" t="s">
        <v>123</v>
      </c>
      <c r="B33" s="39">
        <f>SUM(B29:B32)</f>
        <v>-2476052</v>
      </c>
      <c r="C33" s="10"/>
      <c r="D33" s="39">
        <f>SUM(D29:D32)</f>
        <v>-48</v>
      </c>
      <c r="E33" s="10"/>
      <c r="F33" s="39">
        <f>SUM(F29:F32)</f>
        <v>-2214172</v>
      </c>
      <c r="G33" s="10"/>
      <c r="H33" s="39">
        <f>SUM(H29:H32)</f>
        <v>-50</v>
      </c>
      <c r="I33" s="45"/>
      <c r="J33" s="39">
        <f>SUM(J29:J32)</f>
        <v>-7155384</v>
      </c>
      <c r="K33" s="10"/>
      <c r="L33" s="39">
        <f>SUM(L29:L32)</f>
        <v>-51</v>
      </c>
      <c r="M33" s="10"/>
      <c r="N33" s="39">
        <f>SUM(N29:N32)</f>
        <v>-6691833</v>
      </c>
      <c r="O33" s="10"/>
      <c r="P33" s="39">
        <f>SUM(P29:P32)</f>
        <v>-52</v>
      </c>
      <c r="Q33" s="13"/>
    </row>
    <row r="34" spans="1:17" ht="16.5">
      <c r="A34" s="46"/>
      <c r="B34" s="11"/>
      <c r="C34" s="11"/>
      <c r="D34" s="11"/>
      <c r="E34" s="11"/>
      <c r="F34" s="11"/>
      <c r="G34" s="11"/>
      <c r="H34" s="11"/>
      <c r="I34" s="46"/>
      <c r="J34" s="11"/>
      <c r="K34" s="11"/>
      <c r="L34" s="11"/>
      <c r="M34" s="11"/>
      <c r="N34" s="11"/>
      <c r="O34" s="11"/>
      <c r="P34" s="11"/>
      <c r="Q34" s="11"/>
    </row>
    <row r="35" spans="1:17" ht="17.25">
      <c r="A35" s="43" t="s">
        <v>124</v>
      </c>
      <c r="B35" s="20" t="e">
        <f>B24+B26+B33</f>
        <v>#REF!</v>
      </c>
      <c r="C35" s="10"/>
      <c r="D35" s="16" t="e">
        <f>D24+D26+D33</f>
        <v>#REF!</v>
      </c>
      <c r="E35" s="10"/>
      <c r="F35" s="20" t="e">
        <f>F24+F26+F33</f>
        <v>#REF!</v>
      </c>
      <c r="G35" s="10"/>
      <c r="H35" s="16" t="e">
        <f>H24+H26+H33</f>
        <v>#REF!</v>
      </c>
      <c r="I35" s="43"/>
      <c r="J35" s="20" t="e">
        <f>J24+J26+J33</f>
        <v>#REF!</v>
      </c>
      <c r="K35" s="10"/>
      <c r="L35" s="16" t="e">
        <f>L24+L26+L33</f>
        <v>#REF!</v>
      </c>
      <c r="M35" s="10"/>
      <c r="N35" s="20" t="e">
        <f>N24+N26+N33</f>
        <v>#REF!</v>
      </c>
      <c r="O35" s="10"/>
      <c r="P35" s="16" t="e">
        <f>P24+P26+P33</f>
        <v>#REF!</v>
      </c>
      <c r="Q35" s="13"/>
    </row>
    <row r="36" spans="1:17" ht="17.25">
      <c r="A36" s="43"/>
      <c r="B36" s="15"/>
      <c r="C36" s="10"/>
      <c r="D36" s="15"/>
      <c r="E36" s="10"/>
      <c r="F36" s="15"/>
      <c r="G36" s="10"/>
      <c r="H36" s="15"/>
      <c r="I36" s="43"/>
      <c r="J36" s="15"/>
      <c r="K36" s="10"/>
      <c r="L36" s="15"/>
      <c r="M36" s="10"/>
      <c r="N36" s="15"/>
      <c r="O36" s="10"/>
      <c r="P36" s="15"/>
      <c r="Q36" s="13"/>
    </row>
    <row r="37" spans="1:17" ht="17.25">
      <c r="A37" s="43" t="s">
        <v>125</v>
      </c>
      <c r="B37" s="26">
        <f>'合併綜合損益表'!D38</f>
        <v>-229832</v>
      </c>
      <c r="C37" s="10"/>
      <c r="D37" s="26">
        <f>'合併綜合損益表'!F38</f>
        <v>-4</v>
      </c>
      <c r="E37" s="10"/>
      <c r="F37" s="26">
        <f>'合併綜合損益表'!H38</f>
        <v>-202124</v>
      </c>
      <c r="G37" s="10"/>
      <c r="H37" s="26">
        <f>'合併綜合損益表'!J38</f>
        <v>-4</v>
      </c>
      <c r="I37" s="43"/>
      <c r="J37" s="26">
        <f>'合併綜合損益表'!L38</f>
        <v>-648506</v>
      </c>
      <c r="K37" s="10"/>
      <c r="L37" s="26">
        <f>'合併綜合損益表'!N38</f>
        <v>-5</v>
      </c>
      <c r="M37" s="10"/>
      <c r="N37" s="26">
        <f>'合併綜合損益表'!P38</f>
        <v>-550859</v>
      </c>
      <c r="O37" s="10"/>
      <c r="P37" s="26">
        <f>'合併綜合損益表'!R38</f>
        <v>-4</v>
      </c>
      <c r="Q37" s="13"/>
    </row>
    <row r="38" spans="1:17" ht="17.25">
      <c r="A38" s="43"/>
      <c r="B38" s="15"/>
      <c r="C38" s="10"/>
      <c r="D38" s="15"/>
      <c r="E38" s="10"/>
      <c r="F38" s="15"/>
      <c r="G38" s="10"/>
      <c r="H38" s="15"/>
      <c r="I38" s="43"/>
      <c r="J38" s="15"/>
      <c r="K38" s="10"/>
      <c r="L38" s="15"/>
      <c r="M38" s="10"/>
      <c r="N38" s="15"/>
      <c r="O38" s="10"/>
      <c r="P38" s="15"/>
      <c r="Q38" s="13"/>
    </row>
    <row r="39" spans="1:17" ht="17.25">
      <c r="A39" s="43" t="s">
        <v>53</v>
      </c>
      <c r="B39" s="25" t="e">
        <f>SUM(B35:B37)</f>
        <v>#REF!</v>
      </c>
      <c r="C39" s="10"/>
      <c r="D39" s="25" t="e">
        <f>SUM(D35:D37)</f>
        <v>#REF!</v>
      </c>
      <c r="E39" s="10"/>
      <c r="F39" s="25" t="e">
        <f>SUM(F35:F37)</f>
        <v>#REF!</v>
      </c>
      <c r="G39" s="10"/>
      <c r="H39" s="25" t="e">
        <f>SUM(H35:H37)</f>
        <v>#REF!</v>
      </c>
      <c r="I39" s="43"/>
      <c r="J39" s="25" t="e">
        <f>SUM(J35:J37)</f>
        <v>#REF!</v>
      </c>
      <c r="K39" s="10"/>
      <c r="L39" s="25" t="e">
        <f>SUM(L35:L37)</f>
        <v>#REF!</v>
      </c>
      <c r="M39" s="10"/>
      <c r="N39" s="25" t="e">
        <f>SUM(N35:N37)</f>
        <v>#REF!</v>
      </c>
      <c r="O39" s="10"/>
      <c r="P39" s="25" t="e">
        <f>SUM(P35:P37)</f>
        <v>#REF!</v>
      </c>
      <c r="Q39" s="13"/>
    </row>
    <row r="40" spans="1:17" ht="17.25">
      <c r="A40" s="43"/>
      <c r="B40" s="15"/>
      <c r="C40" s="10"/>
      <c r="D40" s="15"/>
      <c r="E40" s="10"/>
      <c r="F40" s="15"/>
      <c r="G40" s="10"/>
      <c r="H40" s="15"/>
      <c r="I40" s="43"/>
      <c r="J40" s="15"/>
      <c r="K40" s="10"/>
      <c r="L40" s="15"/>
      <c r="M40" s="10"/>
      <c r="N40" s="15"/>
      <c r="O40" s="10"/>
      <c r="P40" s="15"/>
      <c r="Q40" s="13"/>
    </row>
    <row r="41" spans="1:17" ht="17.25">
      <c r="A41" s="43" t="s">
        <v>126</v>
      </c>
      <c r="B41" s="15"/>
      <c r="C41" s="10"/>
      <c r="D41" s="15"/>
      <c r="E41" s="10"/>
      <c r="F41" s="15"/>
      <c r="G41" s="10"/>
      <c r="H41" s="15"/>
      <c r="I41" s="43"/>
      <c r="J41" s="15"/>
      <c r="K41" s="10"/>
      <c r="L41" s="15"/>
      <c r="M41" s="10"/>
      <c r="N41" s="15"/>
      <c r="O41" s="10"/>
      <c r="P41" s="15"/>
      <c r="Q41" s="13"/>
    </row>
    <row r="42" spans="1:17" ht="17.25">
      <c r="A42" s="77" t="s">
        <v>181</v>
      </c>
      <c r="B42" s="15"/>
      <c r="C42" s="10"/>
      <c r="D42" s="15"/>
      <c r="E42" s="10"/>
      <c r="F42" s="15"/>
      <c r="G42" s="10"/>
      <c r="H42" s="15"/>
      <c r="I42" s="77"/>
      <c r="J42" s="15"/>
      <c r="K42" s="10"/>
      <c r="L42" s="15"/>
      <c r="M42" s="10"/>
      <c r="N42" s="15"/>
      <c r="O42" s="10"/>
      <c r="P42" s="15"/>
      <c r="Q42" s="13"/>
    </row>
    <row r="43" spans="1:17" ht="35.25" customHeight="1">
      <c r="A43" s="44" t="s">
        <v>182</v>
      </c>
      <c r="B43" s="100">
        <f>'合併綜合損益表'!D44</f>
        <v>-1150438</v>
      </c>
      <c r="C43" s="92"/>
      <c r="D43" s="93">
        <f>'合併綜合損益表'!F44</f>
        <v>-22</v>
      </c>
      <c r="E43" s="92"/>
      <c r="F43" s="101" t="e">
        <f>合併綜合損益表!#REF!</f>
        <v>#REF!</v>
      </c>
      <c r="G43" s="102"/>
      <c r="H43" s="101" t="e">
        <f>合併綜合損益表!#REF!</f>
        <v>#REF!</v>
      </c>
      <c r="I43" s="44"/>
      <c r="J43" s="100">
        <f>'合併綜合損益表'!L44</f>
        <v>-1096449</v>
      </c>
      <c r="K43" s="92"/>
      <c r="L43" s="93">
        <f>'合併綜合損益表'!N44</f>
        <v>-8</v>
      </c>
      <c r="M43" s="92"/>
      <c r="N43" s="101" t="e">
        <f>合併綜合損益表!#REF!</f>
        <v>#REF!</v>
      </c>
      <c r="O43" s="102"/>
      <c r="P43" s="101" t="e">
        <f>合併綜合損益表!#REF!</f>
        <v>#REF!</v>
      </c>
      <c r="Q43" s="10"/>
    </row>
    <row r="44" spans="1:17" ht="17.25">
      <c r="A44" s="44" t="s">
        <v>183</v>
      </c>
      <c r="B44" s="38" t="e">
        <f>合併綜合損益表!#REF!</f>
        <v>#REF!</v>
      </c>
      <c r="C44" s="62"/>
      <c r="D44" s="38" t="e">
        <f>合併綜合損益表!#REF!</f>
        <v>#REF!</v>
      </c>
      <c r="E44" s="10"/>
      <c r="F44" s="38" t="e">
        <f>合併綜合損益表!#REF!</f>
        <v>#REF!</v>
      </c>
      <c r="G44" s="62"/>
      <c r="H44" s="38" t="e">
        <f>合併綜合損益表!#REF!</f>
        <v>#REF!</v>
      </c>
      <c r="I44" s="44"/>
      <c r="J44" s="37" t="e">
        <f>合併綜合損益表!#REF!</f>
        <v>#REF!</v>
      </c>
      <c r="K44" s="10"/>
      <c r="L44" s="60" t="e">
        <f>合併綜合損益表!#REF!</f>
        <v>#REF!</v>
      </c>
      <c r="M44" s="10"/>
      <c r="N44" s="38" t="e">
        <f>合併綜合損益表!#REF!</f>
        <v>#REF!</v>
      </c>
      <c r="O44" s="62"/>
      <c r="P44" s="38" t="e">
        <f>合併綜合損益表!#REF!</f>
        <v>#REF!</v>
      </c>
      <c r="Q44" s="10"/>
    </row>
    <row r="45" spans="1:17" ht="17.25">
      <c r="A45" s="43"/>
      <c r="B45" s="26" t="e">
        <f>SUM(B43:B44)</f>
        <v>#REF!</v>
      </c>
      <c r="C45" s="10"/>
      <c r="D45" s="26" t="e">
        <f>SUM(D43:D44)</f>
        <v>#REF!</v>
      </c>
      <c r="E45" s="10"/>
      <c r="F45" s="98" t="s">
        <v>2</v>
      </c>
      <c r="G45" s="62"/>
      <c r="H45" s="98" t="s">
        <v>2</v>
      </c>
      <c r="I45" s="43"/>
      <c r="J45" s="26" t="e">
        <f>SUM(J43:J44)</f>
        <v>#REF!</v>
      </c>
      <c r="K45" s="10"/>
      <c r="L45" s="26" t="e">
        <f>SUM(L43:L44)</f>
        <v>#REF!</v>
      </c>
      <c r="M45" s="10"/>
      <c r="N45" s="98" t="s">
        <v>2</v>
      </c>
      <c r="O45" s="62"/>
      <c r="P45" s="98" t="s">
        <v>2</v>
      </c>
      <c r="Q45" s="13"/>
    </row>
    <row r="46" spans="1:17" ht="17.25">
      <c r="A46" s="77" t="s">
        <v>141</v>
      </c>
      <c r="B46" s="15"/>
      <c r="C46" s="10"/>
      <c r="D46" s="15"/>
      <c r="E46" s="10"/>
      <c r="F46" s="15"/>
      <c r="G46" s="10"/>
      <c r="H46" s="15"/>
      <c r="I46" s="77"/>
      <c r="J46" s="15"/>
      <c r="K46" s="10"/>
      <c r="L46" s="15"/>
      <c r="M46" s="10"/>
      <c r="N46" s="15"/>
      <c r="O46" s="10"/>
      <c r="P46" s="15"/>
      <c r="Q46" s="13"/>
    </row>
    <row r="47" spans="1:17" ht="17.25">
      <c r="A47" s="44" t="s">
        <v>55</v>
      </c>
      <c r="B47" s="26">
        <f>'合併綜合損益表'!D46</f>
        <v>-3314</v>
      </c>
      <c r="C47" s="10"/>
      <c r="D47" s="9" t="str">
        <f>'合併綜合損益表'!F46</f>
        <v>-</v>
      </c>
      <c r="E47" s="10"/>
      <c r="F47" s="26">
        <f>'合併綜合損益表'!H46</f>
        <v>-41653</v>
      </c>
      <c r="G47" s="10"/>
      <c r="H47" s="9">
        <f>'合併綜合損益表'!J46</f>
        <v>-1</v>
      </c>
      <c r="I47" s="44"/>
      <c r="J47" s="26">
        <f>'合併綜合損益表'!L46</f>
        <v>-78896</v>
      </c>
      <c r="K47" s="10"/>
      <c r="L47" s="9" t="str">
        <f>'合併綜合損益表'!N46</f>
        <v>-</v>
      </c>
      <c r="M47" s="10"/>
      <c r="N47" s="26">
        <f>'合併綜合損益表'!P46</f>
        <v>-69905</v>
      </c>
      <c r="O47" s="10"/>
      <c r="P47" s="9">
        <f>'合併綜合損益表'!R46</f>
        <v>-1</v>
      </c>
      <c r="Q47" s="13"/>
    </row>
    <row r="48" spans="1:17" ht="17.25">
      <c r="A48" s="44" t="s">
        <v>149</v>
      </c>
      <c r="B48" s="98" t="e">
        <f>合併綜合損益表!#REF!</f>
        <v>#REF!</v>
      </c>
      <c r="C48" s="62"/>
      <c r="D48" s="98" t="e">
        <f>合併綜合損益表!#REF!</f>
        <v>#REF!</v>
      </c>
      <c r="E48" s="55"/>
      <c r="F48" s="68" t="e">
        <f>合併綜合損益表!#REF!</f>
        <v>#REF!</v>
      </c>
      <c r="G48" s="55"/>
      <c r="H48" s="68" t="e">
        <f>合併綜合損益表!#REF!</f>
        <v>#REF!</v>
      </c>
      <c r="I48" s="44"/>
      <c r="J48" s="98" t="e">
        <f>合併綜合損益表!#REF!</f>
        <v>#REF!</v>
      </c>
      <c r="K48" s="62"/>
      <c r="L48" s="98" t="e">
        <f>合併綜合損益表!#REF!</f>
        <v>#REF!</v>
      </c>
      <c r="M48" s="55"/>
      <c r="N48" s="68" t="e">
        <f>合併綜合損益表!#REF!</f>
        <v>#REF!</v>
      </c>
      <c r="O48" s="55"/>
      <c r="P48" s="68" t="e">
        <f>合併綜合損益表!#REF!</f>
        <v>#REF!</v>
      </c>
      <c r="Q48" s="13"/>
    </row>
    <row r="49" spans="1:17" ht="34.5" customHeight="1">
      <c r="A49" s="44" t="s">
        <v>184</v>
      </c>
      <c r="B49" s="103">
        <f>'合併綜合損益表'!D47</f>
        <v>-393661</v>
      </c>
      <c r="C49" s="93"/>
      <c r="D49" s="103">
        <f>'合併綜合損益表'!F47</f>
        <v>-8</v>
      </c>
      <c r="E49" s="92"/>
      <c r="F49" s="103">
        <f>'合併綜合損益表'!H47</f>
        <v>227358</v>
      </c>
      <c r="G49" s="102"/>
      <c r="H49" s="103">
        <f>'合併綜合損益表'!J47</f>
        <v>5</v>
      </c>
      <c r="I49" s="44"/>
      <c r="J49" s="103">
        <f>'合併綜合損益表'!L47</f>
        <v>-2215553</v>
      </c>
      <c r="K49" s="93"/>
      <c r="L49" s="103">
        <f>'合併綜合損益表'!N47</f>
        <v>-16</v>
      </c>
      <c r="M49" s="92"/>
      <c r="N49" s="103">
        <f>'合併綜合損益表'!P47</f>
        <v>1688167</v>
      </c>
      <c r="O49" s="102"/>
      <c r="P49" s="103">
        <f>'合併綜合損益表'!R47</f>
        <v>13</v>
      </c>
      <c r="Q49" s="13"/>
    </row>
    <row r="50" spans="1:17" ht="17.25">
      <c r="A50" s="45" t="s">
        <v>150</v>
      </c>
      <c r="B50" s="26" t="e">
        <f>SUM(B45:B49)</f>
        <v>#REF!</v>
      </c>
      <c r="C50" s="55"/>
      <c r="D50" s="26" t="e">
        <f>SUM(D45:D49)</f>
        <v>#REF!</v>
      </c>
      <c r="E50" s="98"/>
      <c r="F50" s="26" t="e">
        <f>SUM(F45:F49)</f>
        <v>#REF!</v>
      </c>
      <c r="G50" s="55"/>
      <c r="H50" s="26" t="e">
        <f>SUM(H45:H49)</f>
        <v>#REF!</v>
      </c>
      <c r="I50" s="45"/>
      <c r="J50" s="26" t="e">
        <f>SUM(J45:J49)</f>
        <v>#REF!</v>
      </c>
      <c r="K50" s="55"/>
      <c r="L50" s="26" t="e">
        <f>SUM(L45:L49)</f>
        <v>#REF!</v>
      </c>
      <c r="M50" s="98"/>
      <c r="N50" s="26" t="e">
        <f>SUM(N45:N49)</f>
        <v>#REF!</v>
      </c>
      <c r="O50" s="55"/>
      <c r="P50" s="26" t="e">
        <f>SUM(P45:P49)</f>
        <v>#REF!</v>
      </c>
      <c r="Q50" s="13"/>
    </row>
    <row r="51" spans="1:17" ht="17.25">
      <c r="A51" s="43"/>
      <c r="B51" s="15"/>
      <c r="C51" s="10"/>
      <c r="D51" s="15"/>
      <c r="E51" s="10"/>
      <c r="F51" s="15"/>
      <c r="G51" s="10"/>
      <c r="H51" s="15"/>
      <c r="I51" s="43"/>
      <c r="J51" s="15"/>
      <c r="K51" s="10"/>
      <c r="L51" s="15"/>
      <c r="M51" s="10"/>
      <c r="N51" s="15"/>
      <c r="O51" s="10"/>
      <c r="P51" s="15"/>
      <c r="Q51" s="13"/>
    </row>
    <row r="52" spans="1:17" ht="18" thickBot="1">
      <c r="A52" s="43" t="s">
        <v>133</v>
      </c>
      <c r="B52" s="22" t="e">
        <f>B39+B50</f>
        <v>#REF!</v>
      </c>
      <c r="C52" s="10"/>
      <c r="D52" s="56" t="e">
        <f>D39+D50</f>
        <v>#REF!</v>
      </c>
      <c r="E52" s="10"/>
      <c r="F52" s="22" t="e">
        <f>F39+F50</f>
        <v>#REF!</v>
      </c>
      <c r="G52" s="10"/>
      <c r="H52" s="56" t="e">
        <f>H39+H50</f>
        <v>#REF!</v>
      </c>
      <c r="I52" s="43"/>
      <c r="J52" s="22" t="e">
        <f>J39+J50</f>
        <v>#REF!</v>
      </c>
      <c r="K52" s="10"/>
      <c r="L52" s="56" t="e">
        <f>L39+L50</f>
        <v>#REF!</v>
      </c>
      <c r="M52" s="10"/>
      <c r="N52" s="22" t="e">
        <f>N39+N50</f>
        <v>#REF!</v>
      </c>
      <c r="O52" s="10"/>
      <c r="P52" s="56" t="e">
        <f>P39+P50</f>
        <v>#REF!</v>
      </c>
      <c r="Q52" s="13"/>
    </row>
    <row r="53" spans="1:17" ht="18" thickTop="1">
      <c r="A53" s="43"/>
      <c r="B53" s="15"/>
      <c r="C53" s="10"/>
      <c r="D53" s="15"/>
      <c r="E53" s="10"/>
      <c r="F53" s="15"/>
      <c r="G53" s="10"/>
      <c r="H53" s="15"/>
      <c r="I53" s="43"/>
      <c r="J53" s="15"/>
      <c r="K53" s="10"/>
      <c r="L53" s="15"/>
      <c r="M53" s="10"/>
      <c r="N53" s="15"/>
      <c r="O53" s="10"/>
      <c r="P53" s="15"/>
      <c r="Q53" s="13"/>
    </row>
    <row r="54" spans="1:17" ht="17.25">
      <c r="A54" s="43" t="s">
        <v>111</v>
      </c>
      <c r="B54" s="15"/>
      <c r="C54" s="10"/>
      <c r="D54" s="15"/>
      <c r="E54" s="10"/>
      <c r="F54" s="15"/>
      <c r="G54" s="10"/>
      <c r="H54" s="15"/>
      <c r="I54" s="43"/>
      <c r="J54" s="15"/>
      <c r="K54" s="10"/>
      <c r="L54" s="15"/>
      <c r="M54" s="10"/>
      <c r="N54" s="15"/>
      <c r="O54" s="10"/>
      <c r="P54" s="15"/>
      <c r="Q54" s="13"/>
    </row>
    <row r="55" spans="1:17" ht="17.25">
      <c r="A55" s="44" t="s">
        <v>134</v>
      </c>
      <c r="B55" s="20">
        <f>'合併綜合損益表'!D53</f>
        <v>2096699</v>
      </c>
      <c r="C55" s="10"/>
      <c r="D55" s="16">
        <f>'合併綜合損益表'!F53</f>
        <v>41</v>
      </c>
      <c r="E55" s="10"/>
      <c r="F55" s="20">
        <f>'合併綜合損益表'!H53</f>
        <v>1759654</v>
      </c>
      <c r="G55" s="10"/>
      <c r="H55" s="16">
        <f>'合併綜合損益表'!J53</f>
        <v>40</v>
      </c>
      <c r="I55" s="44"/>
      <c r="J55" s="20">
        <f>'合併綜合損益表'!L53</f>
        <v>5160121</v>
      </c>
      <c r="K55" s="10"/>
      <c r="L55" s="16">
        <f>'合併綜合損益表'!N53</f>
        <v>37</v>
      </c>
      <c r="M55" s="10"/>
      <c r="N55" s="20">
        <f>'合併綜合損益表'!P53</f>
        <v>4722688</v>
      </c>
      <c r="O55" s="10"/>
      <c r="P55" s="16">
        <f>'合併綜合損益表'!R53</f>
        <v>37</v>
      </c>
      <c r="Q55" s="13"/>
    </row>
    <row r="56" spans="1:17" ht="17.25">
      <c r="A56" s="44" t="s">
        <v>54</v>
      </c>
      <c r="B56" s="9" t="str">
        <f>'合併綜合損益表'!D54</f>
        <v>-</v>
      </c>
      <c r="C56" s="10"/>
      <c r="D56" s="9" t="str">
        <f>'合併綜合損益表'!F54</f>
        <v>-</v>
      </c>
      <c r="E56" s="10"/>
      <c r="F56" s="9" t="str">
        <f>'合併綜合損益表'!H54</f>
        <v>-</v>
      </c>
      <c r="G56" s="10"/>
      <c r="H56" s="9" t="str">
        <f>'合併綜合損益表'!J54</f>
        <v>-</v>
      </c>
      <c r="I56" s="44"/>
      <c r="J56" s="9" t="str">
        <f>'合併綜合損益表'!L54</f>
        <v>-</v>
      </c>
      <c r="K56" s="10"/>
      <c r="L56" s="9" t="str">
        <f>'合併綜合損益表'!N54</f>
        <v>-</v>
      </c>
      <c r="M56" s="10"/>
      <c r="N56" s="9" t="str">
        <f>'合併綜合損益表'!P54</f>
        <v>-</v>
      </c>
      <c r="O56" s="10"/>
      <c r="P56" s="9" t="str">
        <f>'合併綜合損益表'!R54</f>
        <v>-</v>
      </c>
      <c r="Q56" s="13"/>
    </row>
    <row r="57" spans="1:17" ht="17.25">
      <c r="A57" s="44"/>
      <c r="B57" s="9"/>
      <c r="C57" s="10"/>
      <c r="D57" s="9"/>
      <c r="E57" s="10"/>
      <c r="F57" s="9"/>
      <c r="G57" s="10"/>
      <c r="H57" s="9"/>
      <c r="I57" s="44"/>
      <c r="J57" s="9"/>
      <c r="K57" s="10"/>
      <c r="L57" s="9"/>
      <c r="M57" s="10"/>
      <c r="N57" s="9"/>
      <c r="O57" s="10"/>
      <c r="P57" s="9"/>
      <c r="Q57" s="13"/>
    </row>
    <row r="58" spans="1:17" ht="18" thickBot="1">
      <c r="A58" s="43"/>
      <c r="B58" s="22">
        <f>SUM(B55:B57)</f>
        <v>2096699</v>
      </c>
      <c r="C58" s="10"/>
      <c r="D58" s="56">
        <f>SUM(D55:D57)</f>
        <v>41</v>
      </c>
      <c r="E58" s="10"/>
      <c r="F58" s="22">
        <f>SUM(F55:F57)</f>
        <v>1759654</v>
      </c>
      <c r="G58" s="10"/>
      <c r="H58" s="56">
        <f>SUM(H55:H57)</f>
        <v>40</v>
      </c>
      <c r="I58" s="43"/>
      <c r="J58" s="22">
        <f>SUM(J55:J57)</f>
        <v>5160121</v>
      </c>
      <c r="K58" s="10"/>
      <c r="L58" s="56">
        <f>SUM(L55:L57)</f>
        <v>37</v>
      </c>
      <c r="M58" s="10"/>
      <c r="N58" s="22">
        <f>SUM(N55:N57)</f>
        <v>4722688</v>
      </c>
      <c r="O58" s="10"/>
      <c r="P58" s="56">
        <f>SUM(P55:P57)</f>
        <v>37</v>
      </c>
      <c r="Q58" s="13"/>
    </row>
    <row r="59" spans="1:17" ht="18" thickTop="1">
      <c r="A59" s="43"/>
      <c r="B59" s="15"/>
      <c r="C59" s="10"/>
      <c r="D59" s="15"/>
      <c r="E59" s="10"/>
      <c r="F59" s="15"/>
      <c r="G59" s="10"/>
      <c r="H59" s="15"/>
      <c r="I59" s="43"/>
      <c r="J59" s="15"/>
      <c r="K59" s="10"/>
      <c r="L59" s="15"/>
      <c r="M59" s="10"/>
      <c r="N59" s="15"/>
      <c r="O59" s="10"/>
      <c r="P59" s="15"/>
      <c r="Q59" s="13"/>
    </row>
    <row r="60" spans="1:17" ht="17.25">
      <c r="A60" s="43" t="s">
        <v>112</v>
      </c>
      <c r="B60" s="15"/>
      <c r="C60" s="10"/>
      <c r="D60" s="15"/>
      <c r="E60" s="10"/>
      <c r="F60" s="15"/>
      <c r="G60" s="10"/>
      <c r="H60" s="15"/>
      <c r="I60" s="43"/>
      <c r="J60" s="15"/>
      <c r="K60" s="10"/>
      <c r="L60" s="15"/>
      <c r="M60" s="10"/>
      <c r="N60" s="15"/>
      <c r="O60" s="10"/>
      <c r="P60" s="15"/>
      <c r="Q60" s="13"/>
    </row>
    <row r="61" spans="1:17" ht="17.25">
      <c r="A61" s="44" t="s">
        <v>134</v>
      </c>
      <c r="B61" s="20">
        <f>'合併綜合損益表'!D58</f>
        <v>549286</v>
      </c>
      <c r="C61" s="10"/>
      <c r="D61" s="16">
        <f>'合併綜合損益表'!F58</f>
        <v>11</v>
      </c>
      <c r="E61" s="10"/>
      <c r="F61" s="20">
        <f>'合併綜合損益表'!H58</f>
        <v>1180276</v>
      </c>
      <c r="G61" s="10"/>
      <c r="H61" s="16">
        <f>'合併綜合損益表'!J58</f>
        <v>27</v>
      </c>
      <c r="I61" s="44"/>
      <c r="J61" s="20">
        <f>'合併綜合損益表'!L58</f>
        <v>1769223</v>
      </c>
      <c r="K61" s="10"/>
      <c r="L61" s="16">
        <f>'合併綜合損益表'!N58</f>
        <v>13</v>
      </c>
      <c r="M61" s="10"/>
      <c r="N61" s="20">
        <f>'合併綜合損益表'!P58</f>
        <v>5175877</v>
      </c>
      <c r="O61" s="10"/>
      <c r="P61" s="16">
        <f>'合併綜合損益表'!R58</f>
        <v>40</v>
      </c>
      <c r="Q61" s="13"/>
    </row>
    <row r="62" spans="1:17" ht="17.25">
      <c r="A62" s="44" t="s">
        <v>54</v>
      </c>
      <c r="B62" s="9" t="str">
        <f>'合併綜合損益表'!D59</f>
        <v>-</v>
      </c>
      <c r="C62" s="10"/>
      <c r="D62" s="9" t="str">
        <f>'合併綜合損益表'!F59</f>
        <v>-</v>
      </c>
      <c r="E62" s="10"/>
      <c r="F62" s="9" t="str">
        <f>'合併綜合損益表'!H59</f>
        <v>-</v>
      </c>
      <c r="G62" s="10"/>
      <c r="H62" s="9" t="str">
        <f>'合併綜合損益表'!J59</f>
        <v>-</v>
      </c>
      <c r="I62" s="44"/>
      <c r="J62" s="9" t="str">
        <f>'合併綜合損益表'!L59</f>
        <v>-</v>
      </c>
      <c r="K62" s="10"/>
      <c r="L62" s="9" t="str">
        <f>'合併綜合損益表'!N59</f>
        <v>-</v>
      </c>
      <c r="M62" s="10"/>
      <c r="N62" s="9" t="str">
        <f>'合併綜合損益表'!P59</f>
        <v>-</v>
      </c>
      <c r="O62" s="10"/>
      <c r="P62" s="9" t="str">
        <f>'合併綜合損益表'!R59</f>
        <v>-</v>
      </c>
      <c r="Q62" s="13"/>
    </row>
    <row r="63" spans="1:17" ht="17.25">
      <c r="A63" s="44"/>
      <c r="B63" s="9"/>
      <c r="C63" s="10"/>
      <c r="D63" s="9"/>
      <c r="E63" s="10"/>
      <c r="F63" s="9"/>
      <c r="G63" s="10"/>
      <c r="H63" s="9"/>
      <c r="I63" s="44"/>
      <c r="J63" s="9"/>
      <c r="K63" s="10"/>
      <c r="L63" s="9"/>
      <c r="M63" s="10"/>
      <c r="N63" s="9"/>
      <c r="O63" s="10"/>
      <c r="P63" s="9"/>
      <c r="Q63" s="13"/>
    </row>
    <row r="64" spans="1:17" ht="18" thickBot="1">
      <c r="A64" s="43"/>
      <c r="B64" s="22">
        <f>SUM(B61:B63)</f>
        <v>549286</v>
      </c>
      <c r="C64" s="10"/>
      <c r="D64" s="56">
        <f>SUM(D61:D63)</f>
        <v>11</v>
      </c>
      <c r="E64" s="10"/>
      <c r="F64" s="22">
        <f>SUM(F61:F63)</f>
        <v>1180276</v>
      </c>
      <c r="G64" s="10"/>
      <c r="H64" s="56">
        <f>SUM(H61:H63)</f>
        <v>27</v>
      </c>
      <c r="I64" s="43"/>
      <c r="J64" s="22">
        <f>SUM(J61:J63)</f>
        <v>1769223</v>
      </c>
      <c r="K64" s="10"/>
      <c r="L64" s="56">
        <f>SUM(L61:L63)</f>
        <v>13</v>
      </c>
      <c r="M64" s="10"/>
      <c r="N64" s="22">
        <f>SUM(N61:N63)</f>
        <v>5175877</v>
      </c>
      <c r="O64" s="10"/>
      <c r="P64" s="56">
        <f>SUM(P61:P63)</f>
        <v>40</v>
      </c>
      <c r="Q64" s="13"/>
    </row>
    <row r="65" spans="1:17" ht="18" thickTop="1">
      <c r="A65" s="43"/>
      <c r="B65" s="15"/>
      <c r="C65" s="10"/>
      <c r="D65" s="15"/>
      <c r="E65" s="10"/>
      <c r="F65" s="15"/>
      <c r="G65" s="10"/>
      <c r="H65" s="15"/>
      <c r="I65" s="43"/>
      <c r="J65" s="15"/>
      <c r="K65" s="10"/>
      <c r="L65" s="15"/>
      <c r="M65" s="10"/>
      <c r="N65" s="15"/>
      <c r="O65" s="10"/>
      <c r="P65" s="15"/>
      <c r="Q65" s="13"/>
    </row>
    <row r="66" spans="1:17" ht="17.25">
      <c r="A66" s="43" t="s">
        <v>56</v>
      </c>
      <c r="B66" s="15"/>
      <c r="C66" s="10"/>
      <c r="D66" s="15"/>
      <c r="E66" s="10"/>
      <c r="F66" s="15"/>
      <c r="G66" s="10"/>
      <c r="H66" s="15"/>
      <c r="I66" s="43"/>
      <c r="J66" s="15"/>
      <c r="K66" s="10"/>
      <c r="L66" s="15"/>
      <c r="M66" s="10"/>
      <c r="N66" s="15"/>
      <c r="O66" s="10"/>
      <c r="P66" s="15"/>
      <c r="Q66" s="13"/>
    </row>
    <row r="67" spans="1:17" ht="18" thickBot="1">
      <c r="A67" s="45" t="s">
        <v>127</v>
      </c>
      <c r="B67" s="36">
        <f>'合併綜合損益表'!D64</f>
        <v>0.44</v>
      </c>
      <c r="C67" s="10"/>
      <c r="D67" s="15"/>
      <c r="E67" s="10"/>
      <c r="F67" s="36">
        <f>'合併綜合損益表'!H64</f>
        <v>0.37</v>
      </c>
      <c r="G67" s="10"/>
      <c r="H67" s="15"/>
      <c r="I67" s="45"/>
      <c r="J67" s="36">
        <f>'合併綜合損益表'!L64</f>
        <v>1.08</v>
      </c>
      <c r="K67" s="10"/>
      <c r="L67" s="15"/>
      <c r="M67" s="10"/>
      <c r="N67" s="36">
        <f>'合併綜合損益表'!P64</f>
        <v>0.99</v>
      </c>
      <c r="O67" s="10"/>
      <c r="P67" s="15"/>
      <c r="Q67" s="13"/>
    </row>
    <row r="68" spans="1:17" ht="18.75" thickBot="1" thickTop="1">
      <c r="A68" s="45" t="s">
        <v>128</v>
      </c>
      <c r="B68" s="36">
        <f>'合併綜合損益表'!D65</f>
        <v>0.44</v>
      </c>
      <c r="C68" s="10"/>
      <c r="D68" s="15"/>
      <c r="E68" s="10"/>
      <c r="F68" s="36">
        <f>'合併綜合損益表'!H65</f>
        <v>0.37</v>
      </c>
      <c r="G68" s="10"/>
      <c r="H68" s="15"/>
      <c r="I68" s="45"/>
      <c r="J68" s="36">
        <f>'合併綜合損益表'!L65</f>
        <v>1.08</v>
      </c>
      <c r="K68" s="10"/>
      <c r="L68" s="15"/>
      <c r="M68" s="10"/>
      <c r="N68" s="36">
        <f>'合併綜合損益表'!P65</f>
        <v>0.99</v>
      </c>
      <c r="O68" s="10"/>
      <c r="P68" s="15"/>
      <c r="Q68" s="13"/>
    </row>
    <row r="69" spans="1:9" ht="17.25" thickTop="1">
      <c r="A69" s="46"/>
      <c r="B69" s="46"/>
      <c r="C69" s="46"/>
      <c r="D69" s="46"/>
      <c r="E69" s="46"/>
      <c r="F69" s="46"/>
      <c r="G69" s="46"/>
      <c r="H69" s="46"/>
      <c r="I69" s="46"/>
    </row>
    <row r="70" spans="1:9" ht="16.5">
      <c r="A70" s="46"/>
      <c r="B70" s="46"/>
      <c r="C70" s="46"/>
      <c r="D70" s="46"/>
      <c r="E70" s="46"/>
      <c r="F70" s="46"/>
      <c r="G70" s="46"/>
      <c r="H70" s="46"/>
      <c r="I70" s="46"/>
    </row>
    <row r="71" spans="1:9" ht="16.5">
      <c r="A71" s="46"/>
      <c r="B71" s="46"/>
      <c r="C71" s="46"/>
      <c r="D71" s="46"/>
      <c r="E71" s="46"/>
      <c r="F71" s="46"/>
      <c r="G71" s="46"/>
      <c r="H71" s="46"/>
      <c r="I71" s="46"/>
    </row>
    <row r="72" spans="1:9" ht="16.5">
      <c r="A72" s="46"/>
      <c r="B72" s="46"/>
      <c r="C72" s="46"/>
      <c r="D72" s="46"/>
      <c r="E72" s="46"/>
      <c r="F72" s="46"/>
      <c r="G72" s="46"/>
      <c r="H72" s="46"/>
      <c r="I72" s="46"/>
    </row>
    <row r="73" spans="1:9" ht="16.5">
      <c r="A73" s="46"/>
      <c r="B73" s="46"/>
      <c r="C73" s="46"/>
      <c r="D73" s="46"/>
      <c r="E73" s="46"/>
      <c r="F73" s="46"/>
      <c r="G73" s="46"/>
      <c r="H73" s="46"/>
      <c r="I73" s="46"/>
    </row>
    <row r="74" spans="1:9" ht="16.5">
      <c r="A74" s="46"/>
      <c r="B74" s="46"/>
      <c r="C74" s="46"/>
      <c r="D74" s="46"/>
      <c r="E74" s="46"/>
      <c r="F74" s="46"/>
      <c r="G74" s="46"/>
      <c r="H74" s="46"/>
      <c r="I74" s="46"/>
    </row>
    <row r="75" spans="1:9" ht="16.5">
      <c r="A75" s="46"/>
      <c r="B75" s="46"/>
      <c r="C75" s="46"/>
      <c r="D75" s="46"/>
      <c r="E75" s="46"/>
      <c r="F75" s="46"/>
      <c r="G75" s="46"/>
      <c r="H75" s="46"/>
      <c r="I75" s="46"/>
    </row>
    <row r="76" spans="1:9" ht="16.5">
      <c r="A76" s="46"/>
      <c r="B76" s="46"/>
      <c r="C76" s="46"/>
      <c r="D76" s="46"/>
      <c r="E76" s="46"/>
      <c r="F76" s="46"/>
      <c r="G76" s="46"/>
      <c r="H76" s="46"/>
      <c r="I76" s="46"/>
    </row>
    <row r="77" spans="1:9" ht="16.5">
      <c r="A77" s="46"/>
      <c r="B77" s="46"/>
      <c r="C77" s="46"/>
      <c r="D77" s="46"/>
      <c r="E77" s="46"/>
      <c r="F77" s="46"/>
      <c r="G77" s="46"/>
      <c r="H77" s="46"/>
      <c r="I77" s="46"/>
    </row>
    <row r="78" spans="1:9" ht="16.5">
      <c r="A78" s="46"/>
      <c r="B78" s="46"/>
      <c r="C78" s="46"/>
      <c r="D78" s="46"/>
      <c r="E78" s="46"/>
      <c r="F78" s="46"/>
      <c r="G78" s="46"/>
      <c r="H78" s="46"/>
      <c r="I78" s="46"/>
    </row>
    <row r="79" spans="1:9" ht="16.5">
      <c r="A79" s="46"/>
      <c r="B79" s="46"/>
      <c r="C79" s="46"/>
      <c r="D79" s="46"/>
      <c r="E79" s="46"/>
      <c r="F79" s="46"/>
      <c r="G79" s="46"/>
      <c r="H79" s="46"/>
      <c r="I79" s="46"/>
    </row>
    <row r="80" spans="1:9" ht="16.5">
      <c r="A80" s="46"/>
      <c r="B80" s="46"/>
      <c r="C80" s="46"/>
      <c r="D80" s="46"/>
      <c r="E80" s="46"/>
      <c r="F80" s="46"/>
      <c r="G80" s="46"/>
      <c r="H80" s="46"/>
      <c r="I80" s="46"/>
    </row>
    <row r="81" spans="1:9" ht="16.5">
      <c r="A81" s="46"/>
      <c r="B81" s="46"/>
      <c r="C81" s="46"/>
      <c r="D81" s="46"/>
      <c r="E81" s="46"/>
      <c r="F81" s="46"/>
      <c r="G81" s="46"/>
      <c r="H81" s="46"/>
      <c r="I81" s="46"/>
    </row>
    <row r="82" spans="1:9" ht="16.5">
      <c r="A82" s="46"/>
      <c r="B82" s="46"/>
      <c r="C82" s="46"/>
      <c r="D82" s="46"/>
      <c r="E82" s="46"/>
      <c r="F82" s="46"/>
      <c r="G82" s="46"/>
      <c r="H82" s="46"/>
      <c r="I82" s="46"/>
    </row>
    <row r="83" spans="1:9" ht="16.5">
      <c r="A83" s="46"/>
      <c r="B83" s="46"/>
      <c r="C83" s="46"/>
      <c r="D83" s="46"/>
      <c r="E83" s="46"/>
      <c r="F83" s="46"/>
      <c r="G83" s="46"/>
      <c r="H83" s="46"/>
      <c r="I83" s="46"/>
    </row>
    <row r="84" spans="1:9" ht="16.5">
      <c r="A84" s="46"/>
      <c r="B84" s="46"/>
      <c r="C84" s="46"/>
      <c r="D84" s="46"/>
      <c r="E84" s="46"/>
      <c r="F84" s="46"/>
      <c r="G84" s="46"/>
      <c r="H84" s="46"/>
      <c r="I84" s="46"/>
    </row>
    <row r="85" spans="1:9" ht="16.5">
      <c r="A85" s="46"/>
      <c r="B85" s="46"/>
      <c r="C85" s="46"/>
      <c r="D85" s="46"/>
      <c r="E85" s="46"/>
      <c r="F85" s="46"/>
      <c r="G85" s="46"/>
      <c r="H85" s="46"/>
      <c r="I85" s="46"/>
    </row>
    <row r="86" spans="1:9" ht="16.5">
      <c r="A86" s="46"/>
      <c r="B86" s="46"/>
      <c r="C86" s="46"/>
      <c r="D86" s="46"/>
      <c r="E86" s="46"/>
      <c r="F86" s="46"/>
      <c r="G86" s="46"/>
      <c r="H86" s="46"/>
      <c r="I86" s="46"/>
    </row>
    <row r="87" spans="1:9" ht="16.5">
      <c r="A87" s="46"/>
      <c r="B87" s="46"/>
      <c r="C87" s="46"/>
      <c r="D87" s="46"/>
      <c r="E87" s="46"/>
      <c r="F87" s="46"/>
      <c r="G87" s="46"/>
      <c r="H87" s="46"/>
      <c r="I87" s="46"/>
    </row>
    <row r="88" spans="1:9" ht="16.5">
      <c r="A88" s="46"/>
      <c r="B88" s="46"/>
      <c r="C88" s="46"/>
      <c r="D88" s="46"/>
      <c r="E88" s="46"/>
      <c r="F88" s="46"/>
      <c r="G88" s="46"/>
      <c r="H88" s="46"/>
      <c r="I88" s="46"/>
    </row>
    <row r="89" spans="1:9" ht="16.5">
      <c r="A89" s="46"/>
      <c r="B89" s="46"/>
      <c r="C89" s="46"/>
      <c r="D89" s="46"/>
      <c r="E89" s="46"/>
      <c r="F89" s="46"/>
      <c r="G89" s="46"/>
      <c r="H89" s="46"/>
      <c r="I89" s="46"/>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V70"/>
  <sheetViews>
    <sheetView zoomScale="90" zoomScaleNormal="90" workbookViewId="0" topLeftCell="A32">
      <selection activeCell="E11" sqref="E11:U69"/>
    </sheetView>
  </sheetViews>
  <sheetFormatPr defaultColWidth="9.00390625" defaultRowHeight="16.5"/>
  <cols>
    <col min="1" max="1" width="7.875" style="201" customWidth="1"/>
    <col min="2" max="2" width="1.625" style="195" customWidth="1"/>
    <col min="3" max="3" width="43.125" style="195" customWidth="1"/>
    <col min="4" max="4" width="1.625" style="195" customWidth="1"/>
    <col min="5" max="5" width="13.75390625" style="195" customWidth="1"/>
    <col min="6" max="6" width="1.625" style="195" customWidth="1"/>
    <col min="7" max="7" width="12.625" style="195" customWidth="1"/>
    <col min="8" max="8" width="1.625" style="195" customWidth="1"/>
    <col min="9" max="9" width="12.125" style="195" customWidth="1"/>
    <col min="10" max="10" width="1.625" style="195" customWidth="1"/>
    <col min="11" max="11" width="15.50390625" style="195" bestFit="1" customWidth="1"/>
    <col min="12" max="12" width="1.625" style="195" customWidth="1"/>
    <col min="13" max="13" width="13.875" style="195" customWidth="1"/>
    <col min="14" max="14" width="1.625" style="195" customWidth="1"/>
    <col min="15" max="15" width="12.125" style="195" customWidth="1"/>
    <col min="16" max="16" width="1.625" style="195" customWidth="1"/>
    <col min="17" max="17" width="12.50390625" style="195" customWidth="1"/>
    <col min="18" max="18" width="1.625" style="195" customWidth="1"/>
    <col min="19" max="19" width="12.50390625" style="195" customWidth="1"/>
    <col min="20" max="20" width="1.625" style="195" customWidth="1"/>
    <col min="21" max="21" width="17.625" style="195" customWidth="1"/>
    <col min="22" max="16384" width="9.00390625" style="195" customWidth="1"/>
  </cols>
  <sheetData>
    <row r="1" spans="1:21" ht="15.75">
      <c r="A1" s="194" t="s">
        <v>309</v>
      </c>
      <c r="B1" s="194"/>
      <c r="C1" s="194"/>
      <c r="D1" s="194"/>
      <c r="E1" s="194"/>
      <c r="F1" s="194"/>
      <c r="G1" s="194"/>
      <c r="H1" s="194"/>
      <c r="I1" s="194"/>
      <c r="J1" s="194"/>
      <c r="K1" s="194"/>
      <c r="L1" s="194"/>
      <c r="M1" s="194"/>
      <c r="N1" s="194"/>
      <c r="O1" s="194"/>
      <c r="P1" s="194"/>
      <c r="Q1" s="194"/>
      <c r="R1" s="194"/>
      <c r="S1" s="194"/>
      <c r="T1" s="194"/>
      <c r="U1" s="194"/>
    </row>
    <row r="2" spans="1:22" ht="15.75">
      <c r="A2" s="194" t="s">
        <v>310</v>
      </c>
      <c r="B2" s="194"/>
      <c r="C2" s="194"/>
      <c r="D2" s="194"/>
      <c r="E2" s="194"/>
      <c r="F2" s="194"/>
      <c r="G2" s="194"/>
      <c r="H2" s="194"/>
      <c r="I2" s="194"/>
      <c r="J2" s="194"/>
      <c r="K2" s="194"/>
      <c r="L2" s="194"/>
      <c r="M2" s="194"/>
      <c r="N2" s="194"/>
      <c r="O2" s="194"/>
      <c r="P2" s="194"/>
      <c r="Q2" s="194"/>
      <c r="R2" s="194"/>
      <c r="S2" s="194"/>
      <c r="T2" s="194"/>
      <c r="U2" s="194"/>
      <c r="V2" s="196"/>
    </row>
    <row r="3" spans="1:22" ht="15.75">
      <c r="A3" s="194" t="s">
        <v>427</v>
      </c>
      <c r="B3" s="194"/>
      <c r="C3" s="194"/>
      <c r="D3" s="194"/>
      <c r="E3" s="194"/>
      <c r="F3" s="194"/>
      <c r="G3" s="194"/>
      <c r="H3" s="194"/>
      <c r="I3" s="194"/>
      <c r="J3" s="194"/>
      <c r="K3" s="194"/>
      <c r="L3" s="194"/>
      <c r="M3" s="194"/>
      <c r="N3" s="194"/>
      <c r="O3" s="194"/>
      <c r="P3" s="194"/>
      <c r="Q3" s="194"/>
      <c r="R3" s="194"/>
      <c r="S3" s="194"/>
      <c r="T3" s="194"/>
      <c r="U3" s="194"/>
      <c r="V3" s="196"/>
    </row>
    <row r="4" spans="1:21" ht="15.75">
      <c r="A4" s="197" t="s">
        <v>311</v>
      </c>
      <c r="B4" s="197"/>
      <c r="C4" s="197"/>
      <c r="D4" s="197"/>
      <c r="E4" s="197"/>
      <c r="F4" s="197"/>
      <c r="G4" s="197"/>
      <c r="H4" s="197"/>
      <c r="I4" s="197"/>
      <c r="J4" s="197"/>
      <c r="K4" s="197"/>
      <c r="L4" s="197"/>
      <c r="M4" s="197"/>
      <c r="N4" s="197"/>
      <c r="O4" s="197"/>
      <c r="P4" s="197"/>
      <c r="Q4" s="197"/>
      <c r="R4" s="197"/>
      <c r="S4" s="197"/>
      <c r="T4" s="197"/>
      <c r="U4" s="197"/>
    </row>
    <row r="5" spans="1:21" ht="15.75">
      <c r="A5" s="197" t="s">
        <v>312</v>
      </c>
      <c r="B5" s="197"/>
      <c r="C5" s="197"/>
      <c r="D5" s="197"/>
      <c r="E5" s="197"/>
      <c r="F5" s="197"/>
      <c r="G5" s="197"/>
      <c r="H5" s="197"/>
      <c r="I5" s="197"/>
      <c r="J5" s="197"/>
      <c r="K5" s="197"/>
      <c r="L5" s="197"/>
      <c r="M5" s="197"/>
      <c r="N5" s="197"/>
      <c r="O5" s="197"/>
      <c r="P5" s="197"/>
      <c r="Q5" s="197"/>
      <c r="R5" s="197"/>
      <c r="S5" s="197"/>
      <c r="T5" s="197"/>
      <c r="U5" s="197"/>
    </row>
    <row r="6" ht="15.75">
      <c r="A6" s="198"/>
    </row>
    <row r="7" spans="1:21" s="201" customFormat="1" ht="17.25" customHeight="1" thickBot="1">
      <c r="A7" s="199"/>
      <c r="B7" s="199"/>
      <c r="C7" s="199"/>
      <c r="D7" s="199"/>
      <c r="E7" s="200" t="s">
        <v>313</v>
      </c>
      <c r="F7" s="200"/>
      <c r="G7" s="200"/>
      <c r="H7" s="200"/>
      <c r="I7" s="200"/>
      <c r="J7" s="200"/>
      <c r="K7" s="200"/>
      <c r="L7" s="200"/>
      <c r="M7" s="200"/>
      <c r="N7" s="200"/>
      <c r="O7" s="200"/>
      <c r="P7" s="200"/>
      <c r="Q7" s="200"/>
      <c r="R7" s="200"/>
      <c r="S7" s="200"/>
      <c r="T7" s="200"/>
      <c r="U7" s="199"/>
    </row>
    <row r="8" spans="1:21" s="201" customFormat="1" ht="16.5" thickBot="1">
      <c r="A8" s="199"/>
      <c r="B8" s="199"/>
      <c r="C8" s="199"/>
      <c r="D8" s="199"/>
      <c r="E8" s="199"/>
      <c r="F8" s="202"/>
      <c r="G8" s="202"/>
      <c r="H8" s="202"/>
      <c r="I8" s="202"/>
      <c r="J8" s="202"/>
      <c r="K8" s="202"/>
      <c r="L8" s="202"/>
      <c r="M8" s="202"/>
      <c r="N8" s="202"/>
      <c r="O8" s="202"/>
      <c r="P8" s="202"/>
      <c r="Q8" s="203" t="s">
        <v>314</v>
      </c>
      <c r="R8" s="203"/>
      <c r="S8" s="203"/>
      <c r="T8" s="203"/>
      <c r="U8" s="199"/>
    </row>
    <row r="9" spans="1:21" s="201" customFormat="1" ht="17.25" customHeight="1" thickBot="1">
      <c r="A9" s="199"/>
      <c r="B9" s="199"/>
      <c r="C9" s="199"/>
      <c r="D9" s="199"/>
      <c r="E9" s="199"/>
      <c r="F9" s="204"/>
      <c r="G9" s="205" t="s">
        <v>315</v>
      </c>
      <c r="H9" s="205"/>
      <c r="I9" s="205"/>
      <c r="J9" s="204"/>
      <c r="K9" s="205" t="s">
        <v>316</v>
      </c>
      <c r="L9" s="205"/>
      <c r="M9" s="205"/>
      <c r="N9" s="205"/>
      <c r="O9" s="205"/>
      <c r="P9" s="204"/>
      <c r="Q9" s="206" t="s">
        <v>317</v>
      </c>
      <c r="R9" s="207"/>
      <c r="S9" s="208" t="s">
        <v>318</v>
      </c>
      <c r="T9" s="207"/>
      <c r="U9" s="199"/>
    </row>
    <row r="10" spans="1:21" s="201" customFormat="1" ht="61.5" customHeight="1" thickBot="1">
      <c r="A10" s="209" t="s">
        <v>319</v>
      </c>
      <c r="B10" s="210"/>
      <c r="C10" s="210"/>
      <c r="D10" s="210"/>
      <c r="E10" s="209" t="s">
        <v>320</v>
      </c>
      <c r="F10" s="210"/>
      <c r="G10" s="209" t="s">
        <v>321</v>
      </c>
      <c r="H10" s="210"/>
      <c r="I10" s="209" t="s">
        <v>428</v>
      </c>
      <c r="J10" s="210"/>
      <c r="K10" s="209" t="s">
        <v>322</v>
      </c>
      <c r="L10" s="210"/>
      <c r="M10" s="209" t="s">
        <v>323</v>
      </c>
      <c r="N10" s="210"/>
      <c r="O10" s="209" t="s">
        <v>324</v>
      </c>
      <c r="P10" s="210"/>
      <c r="Q10" s="205"/>
      <c r="R10" s="210"/>
      <c r="S10" s="211"/>
      <c r="T10" s="210"/>
      <c r="U10" s="209" t="s">
        <v>325</v>
      </c>
    </row>
    <row r="11" spans="1:21" ht="15.75">
      <c r="A11" s="199" t="s">
        <v>412</v>
      </c>
      <c r="B11" s="212"/>
      <c r="C11" s="213" t="s">
        <v>335</v>
      </c>
      <c r="D11" s="214"/>
      <c r="E11" s="215">
        <v>44216869</v>
      </c>
      <c r="F11" s="215"/>
      <c r="G11" s="215">
        <v>1697749</v>
      </c>
      <c r="H11" s="215"/>
      <c r="I11" s="215">
        <v>14617</v>
      </c>
      <c r="J11" s="215"/>
      <c r="K11" s="215">
        <v>11932871</v>
      </c>
      <c r="L11" s="215"/>
      <c r="M11" s="215">
        <v>130033</v>
      </c>
      <c r="N11" s="215"/>
      <c r="O11" s="215">
        <v>5813956</v>
      </c>
      <c r="P11" s="215"/>
      <c r="Q11" s="215">
        <v>146499</v>
      </c>
      <c r="R11" s="215"/>
      <c r="S11" s="215">
        <v>1169110</v>
      </c>
      <c r="T11" s="215"/>
      <c r="U11" s="215">
        <v>65121704</v>
      </c>
    </row>
    <row r="12" spans="1:21" ht="15.75">
      <c r="A12" s="199"/>
      <c r="B12" s="212"/>
      <c r="C12" s="213"/>
      <c r="D12" s="214"/>
      <c r="E12" s="216"/>
      <c r="F12" s="215"/>
      <c r="G12" s="216"/>
      <c r="H12" s="215"/>
      <c r="I12" s="216"/>
      <c r="J12" s="215"/>
      <c r="K12" s="216"/>
      <c r="L12" s="215"/>
      <c r="M12" s="216"/>
      <c r="N12" s="215"/>
      <c r="O12" s="216"/>
      <c r="P12" s="215"/>
      <c r="Q12" s="216"/>
      <c r="R12" s="215"/>
      <c r="S12" s="216"/>
      <c r="T12" s="215"/>
      <c r="U12" s="216"/>
    </row>
    <row r="13" spans="1:21" ht="15.75">
      <c r="A13" s="199" t="s">
        <v>413</v>
      </c>
      <c r="B13" s="212"/>
      <c r="C13" s="213" t="s">
        <v>429</v>
      </c>
      <c r="D13" s="214"/>
      <c r="E13" s="218" t="s">
        <v>2</v>
      </c>
      <c r="F13" s="219"/>
      <c r="G13" s="218" t="s">
        <v>2</v>
      </c>
      <c r="H13" s="219"/>
      <c r="I13" s="218" t="s">
        <v>2</v>
      </c>
      <c r="J13" s="219"/>
      <c r="K13" s="218" t="s">
        <v>2</v>
      </c>
      <c r="L13" s="219"/>
      <c r="M13" s="218" t="s">
        <v>2</v>
      </c>
      <c r="N13" s="219"/>
      <c r="O13" s="218">
        <v>153099</v>
      </c>
      <c r="P13" s="219"/>
      <c r="Q13" s="218" t="s">
        <v>2</v>
      </c>
      <c r="R13" s="219"/>
      <c r="S13" s="218" t="s">
        <v>2</v>
      </c>
      <c r="T13" s="219"/>
      <c r="U13" s="218">
        <v>153099</v>
      </c>
    </row>
    <row r="14" spans="1:21" ht="15.75">
      <c r="A14" s="199"/>
      <c r="B14" s="212"/>
      <c r="C14" s="213"/>
      <c r="D14" s="214"/>
      <c r="E14" s="220"/>
      <c r="F14" s="219"/>
      <c r="G14" s="220"/>
      <c r="H14" s="219"/>
      <c r="I14" s="220"/>
      <c r="J14" s="219"/>
      <c r="K14" s="220"/>
      <c r="L14" s="219"/>
      <c r="M14" s="220"/>
      <c r="N14" s="219"/>
      <c r="O14" s="220"/>
      <c r="P14" s="219"/>
      <c r="Q14" s="220"/>
      <c r="R14" s="219"/>
      <c r="S14" s="220"/>
      <c r="T14" s="219"/>
      <c r="U14" s="220"/>
    </row>
    <row r="15" spans="1:21" ht="15.75">
      <c r="A15" s="199" t="s">
        <v>414</v>
      </c>
      <c r="B15" s="212"/>
      <c r="C15" s="213" t="s">
        <v>415</v>
      </c>
      <c r="D15" s="214"/>
      <c r="E15" s="219">
        <v>44216869</v>
      </c>
      <c r="F15" s="219"/>
      <c r="G15" s="219">
        <v>1697749</v>
      </c>
      <c r="H15" s="219"/>
      <c r="I15" s="219">
        <v>14617</v>
      </c>
      <c r="J15" s="219"/>
      <c r="K15" s="219">
        <v>11932871</v>
      </c>
      <c r="L15" s="219"/>
      <c r="M15" s="219">
        <v>130033</v>
      </c>
      <c r="N15" s="219"/>
      <c r="O15" s="219">
        <v>5967055</v>
      </c>
      <c r="P15" s="219"/>
      <c r="Q15" s="219">
        <v>146499</v>
      </c>
      <c r="R15" s="219"/>
      <c r="S15" s="219">
        <v>1169110</v>
      </c>
      <c r="T15" s="219"/>
      <c r="U15" s="219">
        <v>65274803</v>
      </c>
    </row>
    <row r="16" spans="1:21" ht="15.75">
      <c r="A16" s="199"/>
      <c r="B16" s="212"/>
      <c r="C16" s="213"/>
      <c r="D16" s="214"/>
      <c r="E16" s="220"/>
      <c r="F16" s="219"/>
      <c r="G16" s="220"/>
      <c r="H16" s="219"/>
      <c r="I16" s="220"/>
      <c r="J16" s="219"/>
      <c r="K16" s="220"/>
      <c r="L16" s="219"/>
      <c r="M16" s="220"/>
      <c r="N16" s="219"/>
      <c r="O16" s="220"/>
      <c r="P16" s="219"/>
      <c r="Q16" s="220"/>
      <c r="R16" s="219"/>
      <c r="S16" s="220"/>
      <c r="T16" s="219"/>
      <c r="U16" s="220"/>
    </row>
    <row r="17" spans="1:21" ht="15.75">
      <c r="A17" s="199"/>
      <c r="B17" s="212"/>
      <c r="C17" s="213" t="s">
        <v>416</v>
      </c>
      <c r="D17" s="214"/>
      <c r="E17" s="220"/>
      <c r="F17" s="219"/>
      <c r="G17" s="220"/>
      <c r="H17" s="219"/>
      <c r="I17" s="220"/>
      <c r="J17" s="219"/>
      <c r="K17" s="220"/>
      <c r="L17" s="219"/>
      <c r="M17" s="220"/>
      <c r="N17" s="219"/>
      <c r="O17" s="220"/>
      <c r="P17" s="219"/>
      <c r="Q17" s="220"/>
      <c r="R17" s="219"/>
      <c r="S17" s="220"/>
      <c r="T17" s="219"/>
      <c r="U17" s="220"/>
    </row>
    <row r="18" spans="1:21" ht="15.75">
      <c r="A18" s="199" t="s">
        <v>210</v>
      </c>
      <c r="B18" s="212"/>
      <c r="C18" s="213" t="s">
        <v>417</v>
      </c>
      <c r="D18" s="214"/>
      <c r="E18" s="219" t="s">
        <v>2</v>
      </c>
      <c r="F18" s="219"/>
      <c r="G18" s="219" t="s">
        <v>2</v>
      </c>
      <c r="H18" s="219"/>
      <c r="I18" s="219" t="s">
        <v>2</v>
      </c>
      <c r="J18" s="219"/>
      <c r="K18" s="219">
        <v>1657030</v>
      </c>
      <c r="L18" s="219"/>
      <c r="M18" s="219" t="s">
        <v>2</v>
      </c>
      <c r="N18" s="219"/>
      <c r="O18" s="219">
        <v>-1657030</v>
      </c>
      <c r="P18" s="219"/>
      <c r="Q18" s="219" t="s">
        <v>2</v>
      </c>
      <c r="R18" s="219"/>
      <c r="S18" s="219" t="s">
        <v>2</v>
      </c>
      <c r="T18" s="219"/>
      <c r="U18" s="219" t="s">
        <v>2</v>
      </c>
    </row>
    <row r="19" spans="1:21" ht="15.75">
      <c r="A19" s="199" t="s">
        <v>418</v>
      </c>
      <c r="B19" s="212"/>
      <c r="C19" s="213" t="s">
        <v>323</v>
      </c>
      <c r="D19" s="214"/>
      <c r="E19" s="219" t="s">
        <v>2</v>
      </c>
      <c r="F19" s="219"/>
      <c r="G19" s="219" t="s">
        <v>2</v>
      </c>
      <c r="H19" s="219"/>
      <c r="I19" s="219" t="s">
        <v>2</v>
      </c>
      <c r="J19" s="219"/>
      <c r="K19" s="219" t="s">
        <v>2</v>
      </c>
      <c r="L19" s="219"/>
      <c r="M19" s="219">
        <v>-3045</v>
      </c>
      <c r="N19" s="219"/>
      <c r="O19" s="219">
        <v>3045</v>
      </c>
      <c r="P19" s="219"/>
      <c r="Q19" s="219" t="s">
        <v>2</v>
      </c>
      <c r="R19" s="219"/>
      <c r="S19" s="219" t="s">
        <v>2</v>
      </c>
      <c r="T19" s="219"/>
      <c r="U19" s="219" t="s">
        <v>2</v>
      </c>
    </row>
    <row r="20" spans="1:21" ht="15.75">
      <c r="A20" s="199" t="s">
        <v>211</v>
      </c>
      <c r="B20" s="212"/>
      <c r="C20" s="213" t="s">
        <v>419</v>
      </c>
      <c r="D20" s="214"/>
      <c r="E20" s="219" t="s">
        <v>2</v>
      </c>
      <c r="F20" s="219"/>
      <c r="G20" s="219" t="s">
        <v>2</v>
      </c>
      <c r="H20" s="219"/>
      <c r="I20" s="219" t="s">
        <v>2</v>
      </c>
      <c r="J20" s="219"/>
      <c r="K20" s="219" t="s">
        <v>2</v>
      </c>
      <c r="L20" s="219"/>
      <c r="M20" s="219" t="s">
        <v>2</v>
      </c>
      <c r="N20" s="219"/>
      <c r="O20" s="219">
        <v>-1800000</v>
      </c>
      <c r="P20" s="219"/>
      <c r="Q20" s="219" t="s">
        <v>2</v>
      </c>
      <c r="R20" s="219"/>
      <c r="S20" s="219" t="s">
        <v>2</v>
      </c>
      <c r="T20" s="219"/>
      <c r="U20" s="219">
        <v>-1800000</v>
      </c>
    </row>
    <row r="21" spans="1:21" ht="15.75">
      <c r="A21" s="199" t="s">
        <v>212</v>
      </c>
      <c r="B21" s="212"/>
      <c r="C21" s="213" t="s">
        <v>420</v>
      </c>
      <c r="D21" s="214"/>
      <c r="E21" s="219">
        <v>2114289</v>
      </c>
      <c r="F21" s="219"/>
      <c r="G21" s="219" t="s">
        <v>2</v>
      </c>
      <c r="H21" s="219"/>
      <c r="I21" s="219" t="s">
        <v>2</v>
      </c>
      <c r="J21" s="219"/>
      <c r="K21" s="219" t="s">
        <v>2</v>
      </c>
      <c r="L21" s="219"/>
      <c r="M21" s="219" t="s">
        <v>2</v>
      </c>
      <c r="N21" s="219"/>
      <c r="O21" s="219">
        <v>-2114289</v>
      </c>
      <c r="P21" s="219"/>
      <c r="Q21" s="219" t="s">
        <v>2</v>
      </c>
      <c r="R21" s="219"/>
      <c r="S21" s="219" t="s">
        <v>2</v>
      </c>
      <c r="T21" s="219"/>
      <c r="U21" s="219" t="s">
        <v>2</v>
      </c>
    </row>
    <row r="22" spans="1:21" ht="15.75">
      <c r="A22" s="199"/>
      <c r="B22" s="212"/>
      <c r="C22" s="213"/>
      <c r="D22" s="214"/>
      <c r="E22" s="220"/>
      <c r="F22" s="219"/>
      <c r="G22" s="220"/>
      <c r="H22" s="219"/>
      <c r="I22" s="220"/>
      <c r="J22" s="219"/>
      <c r="K22" s="220"/>
      <c r="L22" s="219"/>
      <c r="M22" s="220"/>
      <c r="N22" s="219"/>
      <c r="O22" s="220"/>
      <c r="P22" s="219"/>
      <c r="Q22" s="220"/>
      <c r="R22" s="219"/>
      <c r="S22" s="220"/>
      <c r="T22" s="219"/>
      <c r="U22" s="220"/>
    </row>
    <row r="23" spans="1:21" ht="15.75">
      <c r="A23" s="199" t="s">
        <v>328</v>
      </c>
      <c r="B23" s="221"/>
      <c r="C23" s="213" t="s">
        <v>430</v>
      </c>
      <c r="D23" s="221"/>
      <c r="E23" s="219" t="s">
        <v>2</v>
      </c>
      <c r="F23" s="219"/>
      <c r="G23" s="219" t="s">
        <v>2</v>
      </c>
      <c r="H23" s="219"/>
      <c r="I23" s="219">
        <v>16726</v>
      </c>
      <c r="J23" s="219"/>
      <c r="K23" s="219" t="s">
        <v>2</v>
      </c>
      <c r="L23" s="219"/>
      <c r="M23" s="219" t="s">
        <v>2</v>
      </c>
      <c r="N23" s="219"/>
      <c r="O23" s="219" t="s">
        <v>2</v>
      </c>
      <c r="P23" s="219"/>
      <c r="Q23" s="219" t="s">
        <v>2</v>
      </c>
      <c r="R23" s="219"/>
      <c r="S23" s="219" t="s">
        <v>2</v>
      </c>
      <c r="T23" s="219"/>
      <c r="U23" s="219">
        <v>16726</v>
      </c>
    </row>
    <row r="24" spans="1:21" ht="15.75">
      <c r="A24" s="199"/>
      <c r="B24" s="212"/>
      <c r="C24" s="213"/>
      <c r="D24" s="214"/>
      <c r="E24" s="220"/>
      <c r="F24" s="219"/>
      <c r="G24" s="220"/>
      <c r="H24" s="219"/>
      <c r="I24" s="220"/>
      <c r="J24" s="219"/>
      <c r="K24" s="220"/>
      <c r="L24" s="219"/>
      <c r="M24" s="220"/>
      <c r="N24" s="219"/>
      <c r="O24" s="220"/>
      <c r="P24" s="219"/>
      <c r="Q24" s="220"/>
      <c r="R24" s="219"/>
      <c r="S24" s="220"/>
      <c r="T24" s="219"/>
      <c r="U24" s="220"/>
    </row>
    <row r="25" spans="1:22" ht="15.75">
      <c r="A25" s="199" t="s">
        <v>58</v>
      </c>
      <c r="B25" s="212"/>
      <c r="C25" s="213" t="s">
        <v>431</v>
      </c>
      <c r="D25" s="214"/>
      <c r="E25" s="219" t="s">
        <v>2</v>
      </c>
      <c r="F25" s="219"/>
      <c r="G25" s="219" t="s">
        <v>2</v>
      </c>
      <c r="H25" s="219"/>
      <c r="I25" s="219" t="s">
        <v>2</v>
      </c>
      <c r="J25" s="219"/>
      <c r="K25" s="219" t="s">
        <v>2</v>
      </c>
      <c r="L25" s="219"/>
      <c r="M25" s="219" t="s">
        <v>2</v>
      </c>
      <c r="N25" s="219"/>
      <c r="O25" s="219">
        <v>4722688</v>
      </c>
      <c r="P25" s="219"/>
      <c r="Q25" s="219" t="s">
        <v>2</v>
      </c>
      <c r="R25" s="219"/>
      <c r="S25" s="219" t="s">
        <v>2</v>
      </c>
      <c r="T25" s="219"/>
      <c r="U25" s="219">
        <v>4722688</v>
      </c>
      <c r="V25" s="222"/>
    </row>
    <row r="26" spans="1:21" ht="15.75">
      <c r="A26" s="199"/>
      <c r="B26" s="212"/>
      <c r="C26" s="213"/>
      <c r="D26" s="214"/>
      <c r="E26" s="219"/>
      <c r="F26" s="219"/>
      <c r="G26" s="219"/>
      <c r="H26" s="219"/>
      <c r="I26" s="219"/>
      <c r="J26" s="219"/>
      <c r="K26" s="219"/>
      <c r="L26" s="219"/>
      <c r="M26" s="219"/>
      <c r="N26" s="219"/>
      <c r="O26" s="219"/>
      <c r="P26" s="219"/>
      <c r="Q26" s="219"/>
      <c r="R26" s="219"/>
      <c r="S26" s="219"/>
      <c r="T26" s="219"/>
      <c r="U26" s="219"/>
    </row>
    <row r="27" spans="1:21" ht="15.75">
      <c r="A27" s="199" t="s">
        <v>59</v>
      </c>
      <c r="B27" s="212"/>
      <c r="C27" s="213" t="s">
        <v>432</v>
      </c>
      <c r="D27" s="214"/>
      <c r="E27" s="218" t="s">
        <v>2</v>
      </c>
      <c r="F27" s="223"/>
      <c r="G27" s="218" t="s">
        <v>2</v>
      </c>
      <c r="H27" s="223"/>
      <c r="I27" s="218" t="s">
        <v>2</v>
      </c>
      <c r="J27" s="223"/>
      <c r="K27" s="218" t="s">
        <v>2</v>
      </c>
      <c r="L27" s="223"/>
      <c r="M27" s="218" t="s">
        <v>2</v>
      </c>
      <c r="N27" s="223"/>
      <c r="O27" s="218" t="s">
        <v>2</v>
      </c>
      <c r="P27" s="223"/>
      <c r="Q27" s="218">
        <v>-69905</v>
      </c>
      <c r="R27" s="223"/>
      <c r="S27" s="218">
        <v>523094</v>
      </c>
      <c r="T27" s="223"/>
      <c r="U27" s="218">
        <v>453189</v>
      </c>
    </row>
    <row r="28" spans="1:21" ht="15.75">
      <c r="A28" s="199"/>
      <c r="B28" s="212"/>
      <c r="C28" s="213"/>
      <c r="D28" s="214"/>
      <c r="E28" s="219"/>
      <c r="F28" s="223"/>
      <c r="G28" s="219"/>
      <c r="H28" s="223"/>
      <c r="I28" s="219"/>
      <c r="J28" s="223"/>
      <c r="K28" s="219"/>
      <c r="L28" s="223"/>
      <c r="M28" s="219"/>
      <c r="N28" s="223"/>
      <c r="O28" s="219"/>
      <c r="P28" s="223"/>
      <c r="Q28" s="219"/>
      <c r="R28" s="223"/>
      <c r="S28" s="219"/>
      <c r="T28" s="223"/>
      <c r="U28" s="219"/>
    </row>
    <row r="29" spans="1:21" ht="15.75">
      <c r="A29" s="199" t="s">
        <v>60</v>
      </c>
      <c r="B29" s="212"/>
      <c r="C29" s="213" t="s">
        <v>433</v>
      </c>
      <c r="D29" s="214"/>
      <c r="E29" s="218" t="s">
        <v>2</v>
      </c>
      <c r="F29" s="223"/>
      <c r="G29" s="218" t="s">
        <v>2</v>
      </c>
      <c r="H29" s="223"/>
      <c r="I29" s="218" t="s">
        <v>2</v>
      </c>
      <c r="J29" s="223"/>
      <c r="K29" s="218" t="s">
        <v>2</v>
      </c>
      <c r="L29" s="223"/>
      <c r="M29" s="218" t="s">
        <v>2</v>
      </c>
      <c r="N29" s="223"/>
      <c r="O29" s="218">
        <v>4722688</v>
      </c>
      <c r="P29" s="223"/>
      <c r="Q29" s="218">
        <v>-69905</v>
      </c>
      <c r="R29" s="223"/>
      <c r="S29" s="218">
        <v>523094</v>
      </c>
      <c r="T29" s="223"/>
      <c r="U29" s="218">
        <v>5175877</v>
      </c>
    </row>
    <row r="30" spans="1:21" ht="15.75">
      <c r="A30" s="199"/>
      <c r="B30" s="212"/>
      <c r="C30" s="213"/>
      <c r="D30" s="214"/>
      <c r="E30" s="220"/>
      <c r="F30" s="223"/>
      <c r="G30" s="220"/>
      <c r="H30" s="223"/>
      <c r="I30" s="220"/>
      <c r="J30" s="223"/>
      <c r="K30" s="220"/>
      <c r="L30" s="223"/>
      <c r="M30" s="220"/>
      <c r="N30" s="223"/>
      <c r="O30" s="220"/>
      <c r="P30" s="223"/>
      <c r="Q30" s="220"/>
      <c r="R30" s="223"/>
      <c r="S30" s="220"/>
      <c r="T30" s="223"/>
      <c r="U30" s="220"/>
    </row>
    <row r="31" spans="1:21" ht="28.5" customHeight="1">
      <c r="A31" s="199" t="s">
        <v>327</v>
      </c>
      <c r="B31" s="212"/>
      <c r="C31" s="224" t="s">
        <v>421</v>
      </c>
      <c r="D31" s="214"/>
      <c r="E31" s="218" t="s">
        <v>2</v>
      </c>
      <c r="F31" s="223"/>
      <c r="G31" s="218" t="s">
        <v>2</v>
      </c>
      <c r="H31" s="223"/>
      <c r="I31" s="218" t="s">
        <v>2</v>
      </c>
      <c r="J31" s="223"/>
      <c r="K31" s="218" t="s">
        <v>2</v>
      </c>
      <c r="L31" s="223"/>
      <c r="M31" s="218" t="s">
        <v>2</v>
      </c>
      <c r="N31" s="223"/>
      <c r="O31" s="218">
        <v>-1291364</v>
      </c>
      <c r="P31" s="223"/>
      <c r="Q31" s="218" t="s">
        <v>2</v>
      </c>
      <c r="R31" s="223"/>
      <c r="S31" s="218">
        <v>1291364</v>
      </c>
      <c r="T31" s="223"/>
      <c r="U31" s="218" t="s">
        <v>2</v>
      </c>
    </row>
    <row r="32" spans="1:21" ht="15.75">
      <c r="A32" s="199"/>
      <c r="B32" s="212"/>
      <c r="C32" s="213"/>
      <c r="D32" s="214"/>
      <c r="E32" s="219"/>
      <c r="F32" s="223"/>
      <c r="G32" s="219"/>
      <c r="H32" s="223"/>
      <c r="I32" s="219"/>
      <c r="J32" s="223"/>
      <c r="K32" s="219"/>
      <c r="L32" s="223"/>
      <c r="M32" s="219"/>
      <c r="N32" s="223"/>
      <c r="O32" s="219"/>
      <c r="P32" s="223"/>
      <c r="Q32" s="219"/>
      <c r="R32" s="223"/>
      <c r="S32" s="219"/>
      <c r="T32" s="223"/>
      <c r="U32" s="219"/>
    </row>
    <row r="33" spans="1:21" ht="16.5" thickBot="1">
      <c r="A33" s="199" t="s">
        <v>61</v>
      </c>
      <c r="B33" s="212"/>
      <c r="C33" s="213" t="s">
        <v>434</v>
      </c>
      <c r="D33" s="214"/>
      <c r="E33" s="225">
        <v>46331158</v>
      </c>
      <c r="F33" s="223"/>
      <c r="G33" s="225">
        <v>1697749</v>
      </c>
      <c r="H33" s="223"/>
      <c r="I33" s="225">
        <v>31343</v>
      </c>
      <c r="J33" s="223"/>
      <c r="K33" s="225">
        <v>13589901</v>
      </c>
      <c r="L33" s="223"/>
      <c r="M33" s="225">
        <v>126988</v>
      </c>
      <c r="N33" s="223"/>
      <c r="O33" s="225">
        <v>3830105</v>
      </c>
      <c r="P33" s="223"/>
      <c r="Q33" s="225">
        <v>76594</v>
      </c>
      <c r="R33" s="223"/>
      <c r="S33" s="225">
        <v>2983568</v>
      </c>
      <c r="T33" s="223"/>
      <c r="U33" s="225">
        <v>68667406</v>
      </c>
    </row>
    <row r="34" spans="1:21" ht="15.75">
      <c r="A34" s="199"/>
      <c r="B34" s="212"/>
      <c r="C34" s="213"/>
      <c r="D34" s="214"/>
      <c r="E34" s="219"/>
      <c r="F34" s="219"/>
      <c r="G34" s="219"/>
      <c r="H34" s="219"/>
      <c r="I34" s="219"/>
      <c r="J34" s="219"/>
      <c r="K34" s="219"/>
      <c r="L34" s="219"/>
      <c r="M34" s="219"/>
      <c r="N34" s="219"/>
      <c r="O34" s="219"/>
      <c r="P34" s="219"/>
      <c r="Q34" s="219"/>
      <c r="R34" s="219"/>
      <c r="S34" s="219"/>
      <c r="T34" s="219"/>
      <c r="U34" s="219"/>
    </row>
    <row r="35" spans="1:21" ht="15.75">
      <c r="A35" s="199" t="s">
        <v>57</v>
      </c>
      <c r="B35" s="212"/>
      <c r="C35" s="213" t="s">
        <v>422</v>
      </c>
      <c r="D35" s="214"/>
      <c r="E35" s="219">
        <v>46331158</v>
      </c>
      <c r="F35" s="219"/>
      <c r="G35" s="219">
        <v>1697749</v>
      </c>
      <c r="H35" s="219"/>
      <c r="I35" s="219">
        <v>31343</v>
      </c>
      <c r="J35" s="219"/>
      <c r="K35" s="219">
        <v>13589901</v>
      </c>
      <c r="L35" s="219"/>
      <c r="M35" s="219">
        <v>126988</v>
      </c>
      <c r="N35" s="219"/>
      <c r="O35" s="219">
        <v>4867165</v>
      </c>
      <c r="P35" s="219"/>
      <c r="Q35" s="219">
        <v>21360</v>
      </c>
      <c r="R35" s="219"/>
      <c r="S35" s="219">
        <v>3030195</v>
      </c>
      <c r="T35" s="219"/>
      <c r="U35" s="219">
        <v>69695859</v>
      </c>
    </row>
    <row r="36" spans="1:21" ht="15.75">
      <c r="A36" s="199"/>
      <c r="B36" s="212"/>
      <c r="C36" s="213"/>
      <c r="D36" s="214"/>
      <c r="E36" s="219"/>
      <c r="F36" s="219"/>
      <c r="G36" s="219"/>
      <c r="H36" s="219"/>
      <c r="I36" s="219"/>
      <c r="J36" s="219"/>
      <c r="K36" s="219"/>
      <c r="L36" s="219"/>
      <c r="M36" s="219"/>
      <c r="N36" s="219"/>
      <c r="O36" s="219"/>
      <c r="P36" s="219"/>
      <c r="Q36" s="219"/>
      <c r="R36" s="219"/>
      <c r="S36" s="219"/>
      <c r="T36" s="219"/>
      <c r="U36" s="219"/>
    </row>
    <row r="37" spans="1:21" ht="15.75">
      <c r="A37" s="199" t="s">
        <v>413</v>
      </c>
      <c r="B37" s="212"/>
      <c r="C37" s="213" t="s">
        <v>429</v>
      </c>
      <c r="D37" s="214"/>
      <c r="E37" s="218" t="s">
        <v>2</v>
      </c>
      <c r="F37" s="223"/>
      <c r="G37" s="218" t="s">
        <v>2</v>
      </c>
      <c r="H37" s="223"/>
      <c r="I37" s="218" t="s">
        <v>2</v>
      </c>
      <c r="J37" s="223"/>
      <c r="K37" s="218" t="s">
        <v>2</v>
      </c>
      <c r="L37" s="223"/>
      <c r="M37" s="218" t="s">
        <v>2</v>
      </c>
      <c r="N37" s="223"/>
      <c r="O37" s="218">
        <v>154341</v>
      </c>
      <c r="P37" s="223"/>
      <c r="Q37" s="218" t="s">
        <v>2</v>
      </c>
      <c r="R37" s="223"/>
      <c r="S37" s="218" t="s">
        <v>2</v>
      </c>
      <c r="T37" s="223"/>
      <c r="U37" s="218">
        <v>154341</v>
      </c>
    </row>
    <row r="38" spans="1:21" ht="15.75">
      <c r="A38" s="199"/>
      <c r="B38" s="212"/>
      <c r="C38" s="213"/>
      <c r="D38" s="214"/>
      <c r="E38" s="219"/>
      <c r="F38" s="223"/>
      <c r="G38" s="219"/>
      <c r="H38" s="223"/>
      <c r="I38" s="219"/>
      <c r="J38" s="223"/>
      <c r="K38" s="219"/>
      <c r="L38" s="223"/>
      <c r="M38" s="219"/>
      <c r="N38" s="223"/>
      <c r="O38" s="219"/>
      <c r="P38" s="223"/>
      <c r="Q38" s="219"/>
      <c r="R38" s="223"/>
      <c r="S38" s="219"/>
      <c r="T38" s="223"/>
      <c r="U38" s="219"/>
    </row>
    <row r="39" spans="1:21" ht="15.75">
      <c r="A39" s="199" t="s">
        <v>414</v>
      </c>
      <c r="B39" s="212"/>
      <c r="C39" s="213" t="s">
        <v>423</v>
      </c>
      <c r="D39" s="214"/>
      <c r="E39" s="219">
        <v>46331158</v>
      </c>
      <c r="F39" s="223"/>
      <c r="G39" s="219">
        <v>1697749</v>
      </c>
      <c r="H39" s="223"/>
      <c r="I39" s="219">
        <v>31343</v>
      </c>
      <c r="J39" s="223"/>
      <c r="K39" s="219">
        <v>13589901</v>
      </c>
      <c r="L39" s="223"/>
      <c r="M39" s="219">
        <v>126988</v>
      </c>
      <c r="N39" s="223"/>
      <c r="O39" s="219">
        <v>5021506</v>
      </c>
      <c r="P39" s="223"/>
      <c r="Q39" s="219">
        <v>21360</v>
      </c>
      <c r="R39" s="223"/>
      <c r="S39" s="219">
        <v>3030195</v>
      </c>
      <c r="T39" s="223"/>
      <c r="U39" s="219">
        <v>69850200</v>
      </c>
    </row>
    <row r="40" spans="1:21" ht="15.75">
      <c r="A40" s="198"/>
      <c r="E40" s="219"/>
      <c r="F40" s="223"/>
      <c r="G40" s="219"/>
      <c r="H40" s="223"/>
      <c r="I40" s="219"/>
      <c r="J40" s="223"/>
      <c r="K40" s="219"/>
      <c r="L40" s="223"/>
      <c r="M40" s="219"/>
      <c r="N40" s="223"/>
      <c r="O40" s="219"/>
      <c r="P40" s="223"/>
      <c r="Q40" s="219"/>
      <c r="R40" s="223"/>
      <c r="S40" s="219"/>
      <c r="T40" s="223"/>
      <c r="U40" s="219"/>
    </row>
    <row r="41" spans="1:21" ht="15.75">
      <c r="A41" s="201" t="s">
        <v>326</v>
      </c>
      <c r="C41" s="226" t="s">
        <v>424</v>
      </c>
      <c r="E41" s="219" t="s">
        <v>2</v>
      </c>
      <c r="F41" s="223"/>
      <c r="G41" s="219" t="s">
        <v>2</v>
      </c>
      <c r="H41" s="223"/>
      <c r="I41" s="219" t="s">
        <v>2</v>
      </c>
      <c r="J41" s="223"/>
      <c r="K41" s="219" t="s">
        <v>2</v>
      </c>
      <c r="L41" s="223"/>
      <c r="M41" s="219">
        <v>154341</v>
      </c>
      <c r="N41" s="223"/>
      <c r="O41" s="219">
        <v>-154341</v>
      </c>
      <c r="P41" s="223"/>
      <c r="Q41" s="219" t="s">
        <v>2</v>
      </c>
      <c r="R41" s="223"/>
      <c r="S41" s="219" t="s">
        <v>2</v>
      </c>
      <c r="T41" s="223"/>
      <c r="U41" s="219" t="s">
        <v>2</v>
      </c>
    </row>
    <row r="42" spans="5:21" ht="15.75">
      <c r="E42" s="219"/>
      <c r="F42" s="223"/>
      <c r="G42" s="219"/>
      <c r="H42" s="223"/>
      <c r="I42" s="219"/>
      <c r="J42" s="223"/>
      <c r="K42" s="219"/>
      <c r="L42" s="223"/>
      <c r="M42" s="219"/>
      <c r="N42" s="223"/>
      <c r="O42" s="219"/>
      <c r="P42" s="223"/>
      <c r="Q42" s="219"/>
      <c r="R42" s="223"/>
      <c r="S42" s="219"/>
      <c r="T42" s="223"/>
      <c r="U42" s="219"/>
    </row>
    <row r="43" spans="1:21" ht="15.75">
      <c r="A43" s="227"/>
      <c r="B43" s="227"/>
      <c r="C43" s="213" t="s">
        <v>425</v>
      </c>
      <c r="D43" s="227"/>
      <c r="E43" s="219"/>
      <c r="F43" s="223"/>
      <c r="G43" s="219"/>
      <c r="H43" s="223"/>
      <c r="I43" s="219"/>
      <c r="J43" s="223"/>
      <c r="K43" s="219"/>
      <c r="L43" s="223"/>
      <c r="M43" s="219"/>
      <c r="N43" s="223"/>
      <c r="O43" s="219"/>
      <c r="P43" s="223"/>
      <c r="Q43" s="219"/>
      <c r="R43" s="223"/>
      <c r="S43" s="219"/>
      <c r="T43" s="223"/>
      <c r="U43" s="219"/>
    </row>
    <row r="44" spans="1:21" ht="15.75">
      <c r="A44" s="201" t="s">
        <v>210</v>
      </c>
      <c r="B44" s="227"/>
      <c r="C44" s="213" t="s">
        <v>322</v>
      </c>
      <c r="D44" s="227"/>
      <c r="E44" s="219" t="s">
        <v>2</v>
      </c>
      <c r="F44" s="223"/>
      <c r="G44" s="219" t="s">
        <v>2</v>
      </c>
      <c r="H44" s="223"/>
      <c r="I44" s="219" t="s">
        <v>2</v>
      </c>
      <c r="J44" s="223"/>
      <c r="K44" s="219">
        <v>1386445</v>
      </c>
      <c r="L44" s="223"/>
      <c r="M44" s="219" t="s">
        <v>2</v>
      </c>
      <c r="N44" s="223"/>
      <c r="O44" s="219">
        <v>-1386445</v>
      </c>
      <c r="P44" s="223"/>
      <c r="Q44" s="219" t="s">
        <v>2</v>
      </c>
      <c r="R44" s="223"/>
      <c r="S44" s="219" t="s">
        <v>2</v>
      </c>
      <c r="T44" s="223"/>
      <c r="U44" s="219" t="s">
        <v>2</v>
      </c>
    </row>
    <row r="45" spans="1:21" ht="15.75">
      <c r="A45" s="201" t="s">
        <v>418</v>
      </c>
      <c r="B45" s="227"/>
      <c r="C45" s="213" t="s">
        <v>323</v>
      </c>
      <c r="D45" s="227"/>
      <c r="E45" s="219" t="s">
        <v>2</v>
      </c>
      <c r="F45" s="223"/>
      <c r="G45" s="219" t="s">
        <v>2</v>
      </c>
      <c r="H45" s="223"/>
      <c r="I45" s="219" t="s">
        <v>2</v>
      </c>
      <c r="J45" s="223"/>
      <c r="K45" s="219" t="s">
        <v>2</v>
      </c>
      <c r="L45" s="223"/>
      <c r="M45" s="219">
        <v>-19724</v>
      </c>
      <c r="N45" s="223"/>
      <c r="O45" s="219">
        <v>19724</v>
      </c>
      <c r="P45" s="223"/>
      <c r="Q45" s="219" t="s">
        <v>2</v>
      </c>
      <c r="R45" s="223"/>
      <c r="S45" s="219" t="s">
        <v>2</v>
      </c>
      <c r="T45" s="223"/>
      <c r="U45" s="219" t="s">
        <v>2</v>
      </c>
    </row>
    <row r="46" spans="1:21" ht="15.75">
      <c r="A46" s="201" t="s">
        <v>211</v>
      </c>
      <c r="B46" s="227"/>
      <c r="C46" s="213" t="s">
        <v>419</v>
      </c>
      <c r="D46" s="227"/>
      <c r="E46" s="219" t="s">
        <v>2</v>
      </c>
      <c r="F46" s="223"/>
      <c r="G46" s="219" t="s">
        <v>2</v>
      </c>
      <c r="H46" s="223"/>
      <c r="I46" s="219" t="s">
        <v>2</v>
      </c>
      <c r="J46" s="223"/>
      <c r="K46" s="219" t="s">
        <v>2</v>
      </c>
      <c r="L46" s="223"/>
      <c r="M46" s="219" t="s">
        <v>2</v>
      </c>
      <c r="N46" s="223"/>
      <c r="O46" s="219">
        <v>-2000000</v>
      </c>
      <c r="P46" s="223"/>
      <c r="Q46" s="219" t="s">
        <v>2</v>
      </c>
      <c r="R46" s="223"/>
      <c r="S46" s="219" t="s">
        <v>2</v>
      </c>
      <c r="T46" s="223"/>
      <c r="U46" s="219">
        <v>-2000000</v>
      </c>
    </row>
    <row r="47" spans="1:21" ht="15.75">
      <c r="A47" s="201" t="s">
        <v>212</v>
      </c>
      <c r="B47" s="227"/>
      <c r="C47" s="213" t="s">
        <v>426</v>
      </c>
      <c r="D47" s="227"/>
      <c r="E47" s="219">
        <v>1254763</v>
      </c>
      <c r="F47" s="223"/>
      <c r="G47" s="219" t="s">
        <v>2</v>
      </c>
      <c r="H47" s="223"/>
      <c r="I47" s="219" t="s">
        <v>2</v>
      </c>
      <c r="J47" s="223"/>
      <c r="K47" s="219" t="s">
        <v>2</v>
      </c>
      <c r="L47" s="223"/>
      <c r="M47" s="219" t="s">
        <v>2</v>
      </c>
      <c r="N47" s="223"/>
      <c r="O47" s="219">
        <v>-1254763</v>
      </c>
      <c r="P47" s="223"/>
      <c r="Q47" s="219" t="s">
        <v>2</v>
      </c>
      <c r="R47" s="223"/>
      <c r="S47" s="219" t="s">
        <v>2</v>
      </c>
      <c r="T47" s="223"/>
      <c r="U47" s="219" t="s">
        <v>2</v>
      </c>
    </row>
    <row r="48" spans="5:21" ht="15.75">
      <c r="E48" s="220"/>
      <c r="F48" s="223"/>
      <c r="G48" s="220"/>
      <c r="H48" s="223"/>
      <c r="I48" s="220"/>
      <c r="J48" s="223"/>
      <c r="K48" s="220"/>
      <c r="L48" s="223"/>
      <c r="M48" s="220"/>
      <c r="N48" s="223"/>
      <c r="O48" s="220"/>
      <c r="P48" s="223"/>
      <c r="Q48" s="220"/>
      <c r="R48" s="223"/>
      <c r="S48" s="220"/>
      <c r="T48" s="223"/>
      <c r="U48" s="220"/>
    </row>
    <row r="49" spans="1:21" ht="15.75">
      <c r="A49" s="201" t="s">
        <v>439</v>
      </c>
      <c r="C49" s="217" t="s">
        <v>336</v>
      </c>
      <c r="E49" s="220" t="s">
        <v>2</v>
      </c>
      <c r="F49" s="223"/>
      <c r="G49" s="220" t="s">
        <v>2</v>
      </c>
      <c r="H49" s="223"/>
      <c r="I49" s="220">
        <v>49243</v>
      </c>
      <c r="J49" s="223"/>
      <c r="K49" s="220" t="s">
        <v>2</v>
      </c>
      <c r="L49" s="223"/>
      <c r="M49" s="220" t="s">
        <v>2</v>
      </c>
      <c r="N49" s="223"/>
      <c r="O49" s="220" t="s">
        <v>2</v>
      </c>
      <c r="P49" s="223"/>
      <c r="Q49" s="220" t="s">
        <v>2</v>
      </c>
      <c r="R49" s="223"/>
      <c r="S49" s="220" t="s">
        <v>2</v>
      </c>
      <c r="T49" s="223"/>
      <c r="U49" s="220">
        <v>49243</v>
      </c>
    </row>
    <row r="50" spans="5:21" ht="15.75">
      <c r="E50" s="220"/>
      <c r="F50" s="223"/>
      <c r="G50" s="220"/>
      <c r="H50" s="223"/>
      <c r="I50" s="220"/>
      <c r="J50" s="223"/>
      <c r="K50" s="220"/>
      <c r="L50" s="223"/>
      <c r="M50" s="220"/>
      <c r="N50" s="223"/>
      <c r="O50" s="220"/>
      <c r="P50" s="223"/>
      <c r="Q50" s="220"/>
      <c r="R50" s="223"/>
      <c r="S50" s="220"/>
      <c r="T50" s="223"/>
      <c r="U50" s="220"/>
    </row>
    <row r="51" spans="1:21" ht="15.75">
      <c r="A51" s="201" t="s">
        <v>58</v>
      </c>
      <c r="B51" s="221"/>
      <c r="C51" s="228" t="s">
        <v>435</v>
      </c>
      <c r="D51" s="221"/>
      <c r="E51" s="219" t="s">
        <v>2</v>
      </c>
      <c r="F51" s="223"/>
      <c r="G51" s="219" t="s">
        <v>2</v>
      </c>
      <c r="H51" s="223"/>
      <c r="I51" s="219" t="s">
        <v>2</v>
      </c>
      <c r="J51" s="223"/>
      <c r="K51" s="219" t="s">
        <v>2</v>
      </c>
      <c r="L51" s="223"/>
      <c r="M51" s="219" t="s">
        <v>2</v>
      </c>
      <c r="N51" s="223"/>
      <c r="O51" s="219">
        <v>5160121</v>
      </c>
      <c r="P51" s="223"/>
      <c r="Q51" s="219" t="s">
        <v>2</v>
      </c>
      <c r="R51" s="223"/>
      <c r="S51" s="219" t="s">
        <v>2</v>
      </c>
      <c r="T51" s="223"/>
      <c r="U51" s="219">
        <v>5160121</v>
      </c>
    </row>
    <row r="52" spans="3:21" ht="15.75">
      <c r="C52" s="226"/>
      <c r="E52" s="220"/>
      <c r="F52" s="223"/>
      <c r="G52" s="220"/>
      <c r="H52" s="223"/>
      <c r="I52" s="220"/>
      <c r="J52" s="223"/>
      <c r="K52" s="220"/>
      <c r="L52" s="223"/>
      <c r="M52" s="220"/>
      <c r="N52" s="223"/>
      <c r="O52" s="220"/>
      <c r="P52" s="223"/>
      <c r="Q52" s="220"/>
      <c r="R52" s="223"/>
      <c r="S52" s="220"/>
      <c r="T52" s="223"/>
      <c r="U52" s="220"/>
    </row>
    <row r="53" spans="1:21" ht="15.75">
      <c r="A53" s="201" t="s">
        <v>59</v>
      </c>
      <c r="C53" s="226" t="s">
        <v>436</v>
      </c>
      <c r="E53" s="218" t="s">
        <v>2</v>
      </c>
      <c r="F53" s="223"/>
      <c r="G53" s="218" t="s">
        <v>2</v>
      </c>
      <c r="H53" s="223"/>
      <c r="I53" s="218" t="s">
        <v>2</v>
      </c>
      <c r="J53" s="223"/>
      <c r="K53" s="218" t="s">
        <v>2</v>
      </c>
      <c r="L53" s="223"/>
      <c r="M53" s="218" t="s">
        <v>2</v>
      </c>
      <c r="N53" s="223"/>
      <c r="O53" s="218" t="s">
        <v>2</v>
      </c>
      <c r="P53" s="223"/>
      <c r="Q53" s="218">
        <v>-78896</v>
      </c>
      <c r="R53" s="223"/>
      <c r="S53" s="218">
        <v>-3312002</v>
      </c>
      <c r="T53" s="223"/>
      <c r="U53" s="218">
        <v>-3390898</v>
      </c>
    </row>
    <row r="54" spans="3:21" ht="15.75">
      <c r="C54" s="226"/>
      <c r="E54" s="223"/>
      <c r="F54" s="223"/>
      <c r="G54" s="223"/>
      <c r="H54" s="223"/>
      <c r="I54" s="223"/>
      <c r="J54" s="223"/>
      <c r="K54" s="223"/>
      <c r="L54" s="223"/>
      <c r="M54" s="223"/>
      <c r="N54" s="223"/>
      <c r="O54" s="223"/>
      <c r="P54" s="223"/>
      <c r="Q54" s="223"/>
      <c r="R54" s="223"/>
      <c r="S54" s="223"/>
      <c r="T54" s="223"/>
      <c r="U54" s="223"/>
    </row>
    <row r="55" spans="1:21" ht="15.75">
      <c r="A55" s="201" t="s">
        <v>60</v>
      </c>
      <c r="C55" s="226" t="s">
        <v>437</v>
      </c>
      <c r="E55" s="218" t="s">
        <v>2</v>
      </c>
      <c r="F55" s="223"/>
      <c r="G55" s="218" t="s">
        <v>2</v>
      </c>
      <c r="H55" s="223"/>
      <c r="I55" s="218" t="s">
        <v>2</v>
      </c>
      <c r="J55" s="223"/>
      <c r="K55" s="218" t="s">
        <v>2</v>
      </c>
      <c r="L55" s="223"/>
      <c r="M55" s="218" t="s">
        <v>2</v>
      </c>
      <c r="N55" s="223"/>
      <c r="O55" s="218">
        <v>5160121</v>
      </c>
      <c r="P55" s="223"/>
      <c r="Q55" s="218">
        <v>-78896</v>
      </c>
      <c r="R55" s="223"/>
      <c r="S55" s="218">
        <v>-3312002</v>
      </c>
      <c r="T55" s="223"/>
      <c r="U55" s="218">
        <v>1769223</v>
      </c>
    </row>
    <row r="56" spans="3:21" ht="15.75">
      <c r="C56" s="226"/>
      <c r="E56" s="223"/>
      <c r="F56" s="223"/>
      <c r="G56" s="223"/>
      <c r="H56" s="223"/>
      <c r="I56" s="223"/>
      <c r="J56" s="223"/>
      <c r="K56" s="223"/>
      <c r="L56" s="223"/>
      <c r="M56" s="223"/>
      <c r="N56" s="223"/>
      <c r="O56" s="223"/>
      <c r="P56" s="223"/>
      <c r="Q56" s="223"/>
      <c r="R56" s="223"/>
      <c r="S56" s="223"/>
      <c r="T56" s="223"/>
      <c r="U56" s="223"/>
    </row>
    <row r="57" spans="1:21" ht="15.75">
      <c r="A57" s="201" t="s">
        <v>327</v>
      </c>
      <c r="C57" s="226" t="s">
        <v>421</v>
      </c>
      <c r="E57" s="218" t="s">
        <v>2</v>
      </c>
      <c r="F57" s="223"/>
      <c r="G57" s="218" t="s">
        <v>2</v>
      </c>
      <c r="H57" s="223"/>
      <c r="I57" s="218" t="s">
        <v>2</v>
      </c>
      <c r="J57" s="223"/>
      <c r="K57" s="218" t="s">
        <v>2</v>
      </c>
      <c r="L57" s="223"/>
      <c r="M57" s="218" t="s">
        <v>2</v>
      </c>
      <c r="N57" s="223"/>
      <c r="O57" s="218">
        <v>-689818</v>
      </c>
      <c r="P57" s="223"/>
      <c r="Q57" s="218" t="s">
        <v>2</v>
      </c>
      <c r="R57" s="223"/>
      <c r="S57" s="218">
        <v>689818</v>
      </c>
      <c r="T57" s="223"/>
      <c r="U57" s="218" t="s">
        <v>2</v>
      </c>
    </row>
    <row r="58" spans="3:21" ht="15.75">
      <c r="C58" s="226"/>
      <c r="E58" s="223"/>
      <c r="F58" s="223"/>
      <c r="G58" s="223"/>
      <c r="H58" s="223"/>
      <c r="I58" s="223"/>
      <c r="J58" s="223"/>
      <c r="K58" s="223"/>
      <c r="L58" s="223"/>
      <c r="M58" s="223"/>
      <c r="N58" s="223"/>
      <c r="O58" s="223"/>
      <c r="P58" s="223"/>
      <c r="Q58" s="223"/>
      <c r="R58" s="223"/>
      <c r="S58" s="223"/>
      <c r="T58" s="223"/>
      <c r="U58" s="223"/>
    </row>
    <row r="59" spans="1:21" ht="15.75">
      <c r="A59" s="201" t="s">
        <v>61</v>
      </c>
      <c r="C59" s="226" t="s">
        <v>438</v>
      </c>
      <c r="E59" s="218">
        <v>47585921</v>
      </c>
      <c r="F59" s="223"/>
      <c r="G59" s="218">
        <v>1697749</v>
      </c>
      <c r="H59" s="223"/>
      <c r="I59" s="218">
        <v>80586</v>
      </c>
      <c r="J59" s="223"/>
      <c r="K59" s="218">
        <v>14976346</v>
      </c>
      <c r="L59" s="223"/>
      <c r="M59" s="218">
        <v>261605</v>
      </c>
      <c r="N59" s="223"/>
      <c r="O59" s="218">
        <v>4715984</v>
      </c>
      <c r="P59" s="223"/>
      <c r="Q59" s="218">
        <v>-57536</v>
      </c>
      <c r="R59" s="223"/>
      <c r="S59" s="218">
        <v>408011</v>
      </c>
      <c r="T59" s="223"/>
      <c r="U59" s="218">
        <v>69668666</v>
      </c>
    </row>
    <row r="60" spans="5:21" ht="15.75">
      <c r="E60" s="229"/>
      <c r="F60" s="229"/>
      <c r="G60" s="229"/>
      <c r="H60" s="230"/>
      <c r="I60" s="229"/>
      <c r="J60" s="230"/>
      <c r="K60" s="229"/>
      <c r="L60" s="230"/>
      <c r="M60" s="229"/>
      <c r="N60" s="230"/>
      <c r="O60" s="229"/>
      <c r="P60" s="230"/>
      <c r="Q60" s="229"/>
      <c r="R60" s="230"/>
      <c r="S60" s="230"/>
      <c r="T60" s="230"/>
      <c r="U60" s="229"/>
    </row>
    <row r="61" spans="5:21" ht="15.75">
      <c r="E61" s="229"/>
      <c r="F61" s="229"/>
      <c r="G61" s="229"/>
      <c r="H61" s="229"/>
      <c r="I61" s="229"/>
      <c r="J61" s="230"/>
      <c r="K61" s="229"/>
      <c r="L61" s="229"/>
      <c r="M61" s="229"/>
      <c r="N61" s="229"/>
      <c r="O61" s="229"/>
      <c r="P61" s="229"/>
      <c r="Q61" s="229"/>
      <c r="R61" s="229"/>
      <c r="S61" s="230"/>
      <c r="T61" s="229"/>
      <c r="U61" s="229"/>
    </row>
    <row r="62" spans="5:21" ht="15.75">
      <c r="E62" s="229"/>
      <c r="F62" s="229"/>
      <c r="G62" s="229"/>
      <c r="H62" s="229"/>
      <c r="I62" s="229"/>
      <c r="J62" s="229"/>
      <c r="K62" s="229"/>
      <c r="L62" s="229"/>
      <c r="M62" s="229"/>
      <c r="N62" s="229"/>
      <c r="O62" s="229"/>
      <c r="P62" s="229"/>
      <c r="Q62" s="229"/>
      <c r="R62" s="229"/>
      <c r="S62" s="229"/>
      <c r="T62" s="229"/>
      <c r="U62" s="229"/>
    </row>
    <row r="63" spans="5:21" ht="15.75">
      <c r="E63" s="229"/>
      <c r="F63" s="229"/>
      <c r="G63" s="229"/>
      <c r="H63" s="229"/>
      <c r="I63" s="229"/>
      <c r="J63" s="229"/>
      <c r="K63" s="229"/>
      <c r="L63" s="229"/>
      <c r="M63" s="229"/>
      <c r="N63" s="229"/>
      <c r="O63" s="229"/>
      <c r="P63" s="229"/>
      <c r="Q63" s="229"/>
      <c r="R63" s="229"/>
      <c r="S63" s="229"/>
      <c r="T63" s="229"/>
      <c r="U63" s="229"/>
    </row>
    <row r="64" spans="5:21" ht="15.75">
      <c r="E64" s="229"/>
      <c r="F64" s="229"/>
      <c r="G64" s="229"/>
      <c r="H64" s="229"/>
      <c r="I64" s="229"/>
      <c r="J64" s="229"/>
      <c r="K64" s="229"/>
      <c r="L64" s="229"/>
      <c r="M64" s="229"/>
      <c r="N64" s="229"/>
      <c r="O64" s="229"/>
      <c r="P64" s="229"/>
      <c r="Q64" s="229"/>
      <c r="R64" s="229"/>
      <c r="S64" s="229"/>
      <c r="T64" s="229"/>
      <c r="U64" s="229"/>
    </row>
    <row r="65" spans="5:21" ht="15.75">
      <c r="E65" s="229"/>
      <c r="F65" s="229"/>
      <c r="G65" s="229"/>
      <c r="H65" s="229"/>
      <c r="I65" s="229"/>
      <c r="J65" s="229"/>
      <c r="K65" s="229"/>
      <c r="L65" s="229"/>
      <c r="M65" s="229"/>
      <c r="N65" s="229"/>
      <c r="O65" s="229"/>
      <c r="P65" s="229"/>
      <c r="Q65" s="229"/>
      <c r="R65" s="229"/>
      <c r="S65" s="229"/>
      <c r="T65" s="229"/>
      <c r="U65" s="229"/>
    </row>
    <row r="66" spans="5:21" ht="15.75">
      <c r="E66" s="229"/>
      <c r="F66" s="229"/>
      <c r="G66" s="229"/>
      <c r="H66" s="229"/>
      <c r="I66" s="229"/>
      <c r="J66" s="229"/>
      <c r="K66" s="229"/>
      <c r="L66" s="229"/>
      <c r="M66" s="229"/>
      <c r="N66" s="229"/>
      <c r="O66" s="229"/>
      <c r="P66" s="229"/>
      <c r="Q66" s="229"/>
      <c r="R66" s="229"/>
      <c r="S66" s="229"/>
      <c r="T66" s="229"/>
      <c r="U66" s="229"/>
    </row>
    <row r="67" spans="5:21" ht="15.75">
      <c r="E67" s="229"/>
      <c r="F67" s="229"/>
      <c r="G67" s="229"/>
      <c r="H67" s="229"/>
      <c r="I67" s="229"/>
      <c r="J67" s="229"/>
      <c r="K67" s="229"/>
      <c r="L67" s="229"/>
      <c r="M67" s="229"/>
      <c r="N67" s="229"/>
      <c r="O67" s="229"/>
      <c r="P67" s="229"/>
      <c r="Q67" s="229"/>
      <c r="R67" s="229"/>
      <c r="S67" s="229"/>
      <c r="T67" s="229"/>
      <c r="U67" s="229"/>
    </row>
    <row r="68" spans="5:21" ht="15.75">
      <c r="E68" s="229"/>
      <c r="F68" s="229"/>
      <c r="G68" s="229"/>
      <c r="H68" s="229"/>
      <c r="I68" s="229"/>
      <c r="J68" s="229"/>
      <c r="K68" s="229"/>
      <c r="L68" s="229"/>
      <c r="M68" s="229"/>
      <c r="N68" s="229"/>
      <c r="O68" s="229"/>
      <c r="P68" s="229"/>
      <c r="Q68" s="229"/>
      <c r="R68" s="229"/>
      <c r="S68" s="229"/>
      <c r="T68" s="229"/>
      <c r="U68" s="229"/>
    </row>
    <row r="69" spans="5:21" ht="15.75">
      <c r="E69" s="229"/>
      <c r="F69" s="229"/>
      <c r="G69" s="229"/>
      <c r="H69" s="229"/>
      <c r="I69" s="229"/>
      <c r="J69" s="229"/>
      <c r="K69" s="229"/>
      <c r="L69" s="229"/>
      <c r="M69" s="229"/>
      <c r="N69" s="229"/>
      <c r="O69" s="229"/>
      <c r="P69" s="229"/>
      <c r="Q69" s="229"/>
      <c r="R69" s="229"/>
      <c r="S69" s="229"/>
      <c r="T69" s="229"/>
      <c r="U69" s="229"/>
    </row>
    <row r="70" spans="5:21" ht="15.75">
      <c r="E70" s="229"/>
      <c r="F70" s="229"/>
      <c r="G70" s="229"/>
      <c r="H70" s="229"/>
      <c r="I70" s="229"/>
      <c r="J70" s="229"/>
      <c r="K70" s="229"/>
      <c r="L70" s="229"/>
      <c r="M70" s="229"/>
      <c r="N70" s="229"/>
      <c r="O70" s="229"/>
      <c r="P70" s="229"/>
      <c r="Q70" s="229"/>
      <c r="R70" s="229"/>
      <c r="S70" s="229"/>
      <c r="T70" s="229"/>
      <c r="U70" s="229"/>
    </row>
  </sheetData>
  <sheetProtection/>
  <mergeCells count="11">
    <mergeCell ref="Q8:T8"/>
    <mergeCell ref="G9:I9"/>
    <mergeCell ref="K9:O9"/>
    <mergeCell ref="Q9:Q10"/>
    <mergeCell ref="S9:S10"/>
    <mergeCell ref="A1:U1"/>
    <mergeCell ref="A2:U2"/>
    <mergeCell ref="A3:U3"/>
    <mergeCell ref="A4:U4"/>
    <mergeCell ref="A5:U5"/>
    <mergeCell ref="E7:T7"/>
  </mergeCells>
  <printOptions/>
  <pageMargins left="0.7480314960629921" right="0.6839583333333333" top="0.984251968503937" bottom="0.984251968503937" header="0.5118110236220472" footer="0.5118110236220472"/>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9" t="s">
        <v>9</v>
      </c>
      <c r="B1" s="47"/>
      <c r="C1" s="47"/>
      <c r="D1" s="47"/>
      <c r="E1" s="47"/>
      <c r="F1" s="47"/>
      <c r="G1" s="47"/>
      <c r="H1" s="47"/>
      <c r="I1" s="47"/>
      <c r="J1" s="47"/>
      <c r="K1" s="47"/>
      <c r="L1" s="47"/>
      <c r="M1" s="47"/>
      <c r="N1" s="47"/>
      <c r="O1" s="47"/>
      <c r="P1" s="47"/>
      <c r="Q1" s="47"/>
      <c r="R1" s="47"/>
      <c r="S1" s="47"/>
      <c r="T1" s="47"/>
      <c r="U1" s="47"/>
    </row>
    <row r="2" spans="1:22" ht="16.5" customHeight="1">
      <c r="A2" s="49" t="s">
        <v>101</v>
      </c>
      <c r="B2" s="47"/>
      <c r="C2" s="47"/>
      <c r="D2" s="47"/>
      <c r="E2" s="47"/>
      <c r="F2" s="47"/>
      <c r="G2" s="47"/>
      <c r="H2" s="47"/>
      <c r="I2" s="47"/>
      <c r="J2" s="47"/>
      <c r="K2" s="47"/>
      <c r="L2" s="47"/>
      <c r="M2" s="47"/>
      <c r="N2" s="47"/>
      <c r="O2" s="47"/>
      <c r="P2" s="47"/>
      <c r="Q2" s="47"/>
      <c r="R2" s="47"/>
      <c r="S2" s="47"/>
      <c r="T2" s="47"/>
      <c r="U2" s="47"/>
      <c r="V2" s="47"/>
    </row>
    <row r="3" spans="1:21" ht="17.25" thickBot="1">
      <c r="A3" s="50" t="s">
        <v>10</v>
      </c>
      <c r="B3" s="48"/>
      <c r="C3" s="48"/>
      <c r="D3" s="48"/>
      <c r="E3" s="48"/>
      <c r="F3" s="48"/>
      <c r="G3" s="48"/>
      <c r="H3" s="48"/>
      <c r="I3" s="48"/>
      <c r="J3" s="48"/>
      <c r="K3" s="48"/>
      <c r="L3" s="48"/>
      <c r="M3" s="48"/>
      <c r="N3" s="48"/>
      <c r="O3" s="48"/>
      <c r="P3" s="48"/>
      <c r="Q3" s="48"/>
      <c r="R3" s="48"/>
      <c r="S3" s="48"/>
      <c r="T3" s="48"/>
      <c r="U3" s="48"/>
    </row>
    <row r="4" spans="1:21" ht="16.5">
      <c r="A4" s="143"/>
      <c r="B4" s="143"/>
      <c r="C4" s="143"/>
      <c r="D4" s="143"/>
      <c r="E4" s="143"/>
      <c r="F4" s="143"/>
      <c r="G4" s="143"/>
      <c r="H4" s="143"/>
      <c r="I4" s="143"/>
      <c r="J4" s="143"/>
      <c r="K4" s="143"/>
      <c r="L4" s="143"/>
      <c r="M4" s="143"/>
      <c r="N4" s="143"/>
      <c r="O4" s="143"/>
      <c r="P4" s="143"/>
      <c r="Q4" s="143"/>
      <c r="R4" s="143"/>
      <c r="S4" s="143"/>
      <c r="T4" s="143"/>
      <c r="U4" s="143"/>
    </row>
    <row r="5" spans="1:23" s="8" customFormat="1" ht="17.25" thickBot="1">
      <c r="A5" s="106"/>
      <c r="B5" s="107"/>
      <c r="C5" s="142" t="s">
        <v>224</v>
      </c>
      <c r="D5" s="142"/>
      <c r="E5" s="142"/>
      <c r="F5" s="142"/>
      <c r="G5" s="142"/>
      <c r="H5" s="142"/>
      <c r="I5" s="142"/>
      <c r="J5" s="142"/>
      <c r="K5" s="142"/>
      <c r="L5" s="142"/>
      <c r="M5" s="142"/>
      <c r="N5" s="142"/>
      <c r="O5" s="142"/>
      <c r="P5" s="142"/>
      <c r="Q5" s="142"/>
      <c r="R5" s="142"/>
      <c r="S5" s="142"/>
      <c r="T5" s="142"/>
      <c r="U5" s="142"/>
      <c r="V5" s="107"/>
      <c r="W5" s="107"/>
    </row>
    <row r="6" spans="1:23" s="8" customFormat="1" ht="17.25" customHeight="1" thickBot="1">
      <c r="A6" s="106"/>
      <c r="B6" s="107"/>
      <c r="C6" s="107"/>
      <c r="D6" s="109"/>
      <c r="E6" s="109"/>
      <c r="F6" s="109"/>
      <c r="G6" s="109"/>
      <c r="H6" s="109"/>
      <c r="I6" s="109"/>
      <c r="J6" s="109"/>
      <c r="K6" s="109"/>
      <c r="L6" s="109"/>
      <c r="M6" s="109"/>
      <c r="N6" s="109"/>
      <c r="O6" s="109"/>
      <c r="P6" s="109"/>
      <c r="Q6" s="144" t="s">
        <v>225</v>
      </c>
      <c r="R6" s="144"/>
      <c r="S6" s="144"/>
      <c r="T6" s="144"/>
      <c r="U6" s="144"/>
      <c r="V6" s="107"/>
      <c r="W6" s="107"/>
    </row>
    <row r="7" spans="1:23" s="8" customFormat="1" ht="16.5">
      <c r="A7" s="106"/>
      <c r="B7" s="107"/>
      <c r="C7" s="107"/>
      <c r="D7" s="107"/>
      <c r="E7" s="107"/>
      <c r="F7" s="107"/>
      <c r="G7" s="107"/>
      <c r="H7" s="107"/>
      <c r="I7" s="107"/>
      <c r="J7" s="107"/>
      <c r="K7" s="107"/>
      <c r="L7" s="107"/>
      <c r="M7" s="107"/>
      <c r="N7" s="107"/>
      <c r="O7" s="107"/>
      <c r="P7" s="107"/>
      <c r="Q7" s="107"/>
      <c r="R7" s="107"/>
      <c r="S7" s="107" t="s">
        <v>226</v>
      </c>
      <c r="T7" s="107"/>
      <c r="U7" s="107"/>
      <c r="V7" s="107"/>
      <c r="W7" s="107"/>
    </row>
    <row r="8" spans="1:23" ht="16.5">
      <c r="A8" s="106"/>
      <c r="B8" s="107"/>
      <c r="C8" s="107"/>
      <c r="D8" s="107"/>
      <c r="E8" s="107"/>
      <c r="F8" s="107"/>
      <c r="G8" s="107"/>
      <c r="H8" s="107"/>
      <c r="I8" s="107"/>
      <c r="J8" s="107"/>
      <c r="K8" s="107"/>
      <c r="L8" s="107"/>
      <c r="M8" s="107"/>
      <c r="N8" s="107"/>
      <c r="O8" s="107"/>
      <c r="P8" s="107"/>
      <c r="Q8" s="107"/>
      <c r="R8" s="107"/>
      <c r="S8" s="107" t="s">
        <v>227</v>
      </c>
      <c r="T8" s="107"/>
      <c r="U8" s="107"/>
      <c r="V8" s="107"/>
      <c r="W8" s="107"/>
    </row>
    <row r="9" spans="1:23" ht="16.5">
      <c r="A9" s="106"/>
      <c r="B9" s="107"/>
      <c r="C9" s="107"/>
      <c r="D9" s="107"/>
      <c r="E9" s="107"/>
      <c r="F9" s="107"/>
      <c r="G9" s="107"/>
      <c r="H9" s="107"/>
      <c r="I9" s="107"/>
      <c r="J9" s="107"/>
      <c r="K9" s="107"/>
      <c r="L9" s="107"/>
      <c r="M9" s="107"/>
      <c r="N9" s="107"/>
      <c r="O9" s="107"/>
      <c r="P9" s="107"/>
      <c r="Q9" s="107"/>
      <c r="R9" s="107"/>
      <c r="S9" s="107" t="s">
        <v>228</v>
      </c>
      <c r="T9" s="107"/>
      <c r="U9" s="107"/>
      <c r="V9" s="107"/>
      <c r="W9" s="107"/>
    </row>
    <row r="10" spans="1:23" ht="16.5">
      <c r="A10" s="106"/>
      <c r="B10" s="107"/>
      <c r="C10" s="107"/>
      <c r="D10" s="107"/>
      <c r="E10" s="107"/>
      <c r="F10" s="107"/>
      <c r="G10" s="107"/>
      <c r="H10" s="107"/>
      <c r="I10" s="107"/>
      <c r="J10" s="107"/>
      <c r="K10" s="107"/>
      <c r="L10" s="107"/>
      <c r="M10" s="107"/>
      <c r="N10" s="107"/>
      <c r="O10" s="107"/>
      <c r="P10" s="107"/>
      <c r="Q10" s="107" t="s">
        <v>229</v>
      </c>
      <c r="R10" s="107"/>
      <c r="S10" s="107" t="s">
        <v>230</v>
      </c>
      <c r="T10" s="107"/>
      <c r="U10" s="107" t="s">
        <v>226</v>
      </c>
      <c r="V10" s="107"/>
      <c r="W10" s="107"/>
    </row>
    <row r="11" spans="1:23" ht="17.25" thickBot="1">
      <c r="A11" s="106"/>
      <c r="B11" s="107"/>
      <c r="C11" s="107"/>
      <c r="D11" s="107"/>
      <c r="E11" s="107"/>
      <c r="F11" s="107"/>
      <c r="G11" s="107"/>
      <c r="H11" s="107"/>
      <c r="I11" s="107"/>
      <c r="J11" s="107"/>
      <c r="K11" s="142" t="s">
        <v>231</v>
      </c>
      <c r="L11" s="142"/>
      <c r="M11" s="142"/>
      <c r="N11" s="142"/>
      <c r="O11" s="142"/>
      <c r="P11" s="107"/>
      <c r="Q11" s="107" t="s">
        <v>232</v>
      </c>
      <c r="R11" s="107"/>
      <c r="S11" s="107" t="s">
        <v>233</v>
      </c>
      <c r="T11" s="107"/>
      <c r="U11" s="107" t="s">
        <v>234</v>
      </c>
      <c r="V11" s="107"/>
      <c r="W11" s="107"/>
    </row>
    <row r="12" spans="1:23" ht="17.25" thickBot="1">
      <c r="A12" s="106"/>
      <c r="B12" s="107"/>
      <c r="C12" s="107"/>
      <c r="D12" s="107"/>
      <c r="E12" s="107"/>
      <c r="F12" s="107"/>
      <c r="G12" s="142" t="s">
        <v>235</v>
      </c>
      <c r="H12" s="142"/>
      <c r="I12" s="142"/>
      <c r="J12" s="107"/>
      <c r="K12" s="107"/>
      <c r="L12" s="109"/>
      <c r="M12" s="109"/>
      <c r="N12" s="109"/>
      <c r="O12" s="109" t="s">
        <v>236</v>
      </c>
      <c r="P12" s="107"/>
      <c r="Q12" s="107" t="s">
        <v>237</v>
      </c>
      <c r="R12" s="107"/>
      <c r="S12" s="107" t="s">
        <v>238</v>
      </c>
      <c r="T12" s="107"/>
      <c r="U12" s="107" t="s">
        <v>239</v>
      </c>
      <c r="V12" s="107"/>
      <c r="W12" s="107"/>
    </row>
    <row r="13" spans="1:23" ht="16.5">
      <c r="A13" s="106"/>
      <c r="B13" s="107"/>
      <c r="C13" s="107"/>
      <c r="D13" s="107"/>
      <c r="E13" s="107" t="s">
        <v>240</v>
      </c>
      <c r="F13" s="107"/>
      <c r="G13" s="107" t="s">
        <v>241</v>
      </c>
      <c r="H13" s="109"/>
      <c r="I13" s="109"/>
      <c r="J13" s="107"/>
      <c r="K13" s="107"/>
      <c r="L13" s="107"/>
      <c r="M13" s="107"/>
      <c r="N13" s="107"/>
      <c r="O13" s="107" t="s">
        <v>242</v>
      </c>
      <c r="P13" s="107"/>
      <c r="Q13" s="107" t="s">
        <v>243</v>
      </c>
      <c r="R13" s="107"/>
      <c r="S13" s="107" t="s">
        <v>244</v>
      </c>
      <c r="T13" s="107"/>
      <c r="U13" s="107" t="s">
        <v>245</v>
      </c>
      <c r="V13" s="107"/>
      <c r="W13" s="107"/>
    </row>
    <row r="14" spans="1:23" ht="17.25" thickBot="1">
      <c r="A14" s="106"/>
      <c r="B14" s="107"/>
      <c r="C14" s="108" t="s">
        <v>246</v>
      </c>
      <c r="D14" s="107"/>
      <c r="E14" s="108" t="s">
        <v>247</v>
      </c>
      <c r="F14" s="107"/>
      <c r="G14" s="108" t="s">
        <v>248</v>
      </c>
      <c r="H14" s="107"/>
      <c r="I14" s="108" t="s">
        <v>238</v>
      </c>
      <c r="J14" s="107"/>
      <c r="K14" s="108" t="s">
        <v>249</v>
      </c>
      <c r="L14" s="107"/>
      <c r="M14" s="108" t="s">
        <v>250</v>
      </c>
      <c r="N14" s="107"/>
      <c r="O14" s="108" t="s">
        <v>251</v>
      </c>
      <c r="P14" s="107"/>
      <c r="Q14" s="108" t="s">
        <v>252</v>
      </c>
      <c r="R14" s="107"/>
      <c r="S14" s="108" t="s">
        <v>253</v>
      </c>
      <c r="T14" s="107"/>
      <c r="U14" s="108" t="s">
        <v>254</v>
      </c>
      <c r="V14" s="107"/>
      <c r="W14" s="108" t="s">
        <v>255</v>
      </c>
    </row>
    <row r="15" spans="1:23" ht="16.5">
      <c r="A15" s="110"/>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16.5">
      <c r="A16" s="110" t="s">
        <v>256</v>
      </c>
      <c r="B16" s="112"/>
      <c r="C16" s="114">
        <v>34354025</v>
      </c>
      <c r="D16" s="114"/>
      <c r="E16" s="114" t="s">
        <v>257</v>
      </c>
      <c r="F16" s="114"/>
      <c r="G16" s="114">
        <v>865379</v>
      </c>
      <c r="H16" s="114"/>
      <c r="I16" s="114">
        <v>5416</v>
      </c>
      <c r="J16" s="114"/>
      <c r="K16" s="114">
        <v>7761385</v>
      </c>
      <c r="L16" s="114"/>
      <c r="M16" s="114">
        <v>60508</v>
      </c>
      <c r="N16" s="114"/>
      <c r="O16" s="114">
        <v>5644873</v>
      </c>
      <c r="P16" s="114"/>
      <c r="Q16" s="114">
        <v>153132</v>
      </c>
      <c r="R16" s="114"/>
      <c r="S16" s="114" t="s">
        <v>257</v>
      </c>
      <c r="T16" s="114"/>
      <c r="U16" s="114">
        <v>352594</v>
      </c>
      <c r="V16" s="114"/>
      <c r="W16" s="114">
        <v>49197312</v>
      </c>
    </row>
    <row r="17" spans="1:23" ht="16.5">
      <c r="A17" s="110"/>
      <c r="B17" s="112"/>
      <c r="C17" s="115"/>
      <c r="D17" s="114"/>
      <c r="E17" s="115"/>
      <c r="F17" s="114"/>
      <c r="G17" s="115"/>
      <c r="H17" s="114"/>
      <c r="I17" s="115"/>
      <c r="J17" s="114"/>
      <c r="K17" s="115"/>
      <c r="L17" s="114"/>
      <c r="M17" s="115"/>
      <c r="N17" s="114"/>
      <c r="O17" s="115"/>
      <c r="P17" s="114"/>
      <c r="Q17" s="115"/>
      <c r="R17" s="114"/>
      <c r="S17" s="115"/>
      <c r="T17" s="114"/>
      <c r="U17" s="115"/>
      <c r="V17" s="114"/>
      <c r="W17" s="115"/>
    </row>
    <row r="18" spans="1:23" ht="16.5">
      <c r="A18" s="110" t="s">
        <v>258</v>
      </c>
      <c r="B18" s="112"/>
      <c r="C18" s="114"/>
      <c r="D18" s="114"/>
      <c r="E18" s="114"/>
      <c r="F18" s="114"/>
      <c r="G18" s="114"/>
      <c r="H18" s="114"/>
      <c r="I18" s="114"/>
      <c r="J18" s="114"/>
      <c r="K18" s="114"/>
      <c r="L18" s="114"/>
      <c r="M18" s="114"/>
      <c r="N18" s="114"/>
      <c r="O18" s="114"/>
      <c r="P18" s="114"/>
      <c r="Q18" s="114"/>
      <c r="R18" s="114"/>
      <c r="S18" s="114"/>
      <c r="T18" s="114"/>
      <c r="U18" s="114"/>
      <c r="V18" s="114"/>
      <c r="W18" s="114"/>
    </row>
    <row r="19" spans="1:23" ht="16.5">
      <c r="A19" s="113" t="s">
        <v>259</v>
      </c>
      <c r="B19" s="112"/>
      <c r="C19" s="114" t="s">
        <v>2</v>
      </c>
      <c r="D19" s="114"/>
      <c r="E19" s="114" t="s">
        <v>2</v>
      </c>
      <c r="F19" s="114"/>
      <c r="G19" s="114" t="s">
        <v>2</v>
      </c>
      <c r="H19" s="114"/>
      <c r="I19" s="114" t="s">
        <v>2</v>
      </c>
      <c r="J19" s="114"/>
      <c r="K19" s="114">
        <v>1389095</v>
      </c>
      <c r="L19" s="114"/>
      <c r="M19" s="114" t="s">
        <v>2</v>
      </c>
      <c r="N19" s="114"/>
      <c r="O19" s="114">
        <v>-1389095</v>
      </c>
      <c r="P19" s="114"/>
      <c r="Q19" s="114" t="s">
        <v>2</v>
      </c>
      <c r="R19" s="114"/>
      <c r="S19" s="114" t="s">
        <v>2</v>
      </c>
      <c r="T19" s="114"/>
      <c r="U19" s="114" t="s">
        <v>2</v>
      </c>
      <c r="V19" s="114"/>
      <c r="W19" s="114" t="s">
        <v>2</v>
      </c>
    </row>
    <row r="20" spans="1:23" ht="16.5">
      <c r="A20" s="113" t="s">
        <v>260</v>
      </c>
      <c r="B20" s="112"/>
      <c r="C20" s="114" t="s">
        <v>2</v>
      </c>
      <c r="D20" s="114"/>
      <c r="E20" s="114" t="s">
        <v>2</v>
      </c>
      <c r="F20" s="114"/>
      <c r="G20" s="114" t="s">
        <v>2</v>
      </c>
      <c r="H20" s="114"/>
      <c r="I20" s="114" t="s">
        <v>2</v>
      </c>
      <c r="J20" s="114"/>
      <c r="K20" s="114" t="s">
        <v>2</v>
      </c>
      <c r="L20" s="114"/>
      <c r="M20" s="114">
        <v>23152</v>
      </c>
      <c r="N20" s="114"/>
      <c r="O20" s="114">
        <v>-23152</v>
      </c>
      <c r="P20" s="114"/>
      <c r="Q20" s="114" t="s">
        <v>2</v>
      </c>
      <c r="R20" s="114"/>
      <c r="S20" s="114" t="s">
        <v>2</v>
      </c>
      <c r="T20" s="114"/>
      <c r="U20" s="114" t="s">
        <v>2</v>
      </c>
      <c r="V20" s="114"/>
      <c r="W20" s="114" t="s">
        <v>2</v>
      </c>
    </row>
    <row r="21" spans="1:23" ht="16.5">
      <c r="A21" s="113" t="s">
        <v>261</v>
      </c>
      <c r="B21" s="112"/>
      <c r="C21" s="114" t="s">
        <v>2</v>
      </c>
      <c r="D21" s="114"/>
      <c r="E21" s="114" t="s">
        <v>2</v>
      </c>
      <c r="F21" s="114"/>
      <c r="G21" s="114" t="s">
        <v>2</v>
      </c>
      <c r="H21" s="114"/>
      <c r="I21" s="114" t="s">
        <v>2</v>
      </c>
      <c r="J21" s="114"/>
      <c r="K21" s="114" t="s">
        <v>2</v>
      </c>
      <c r="L21" s="114"/>
      <c r="M21" s="114" t="s">
        <v>2</v>
      </c>
      <c r="N21" s="114"/>
      <c r="O21" s="114">
        <v>-500000</v>
      </c>
      <c r="P21" s="114"/>
      <c r="Q21" s="114" t="s">
        <v>2</v>
      </c>
      <c r="R21" s="114"/>
      <c r="S21" s="114" t="s">
        <v>2</v>
      </c>
      <c r="T21" s="114"/>
      <c r="U21" s="114" t="s">
        <v>2</v>
      </c>
      <c r="V21" s="114"/>
      <c r="W21" s="114">
        <v>-500000</v>
      </c>
    </row>
    <row r="22" spans="1:23" ht="16.5">
      <c r="A22" s="113" t="s">
        <v>262</v>
      </c>
      <c r="B22" s="112"/>
      <c r="C22" s="114" t="s">
        <v>2</v>
      </c>
      <c r="D22" s="114"/>
      <c r="E22" s="114">
        <v>2560187</v>
      </c>
      <c r="F22" s="114"/>
      <c r="G22" s="114" t="s">
        <v>2</v>
      </c>
      <c r="H22" s="114"/>
      <c r="I22" s="114" t="s">
        <v>2</v>
      </c>
      <c r="J22" s="114"/>
      <c r="K22" s="114" t="s">
        <v>2</v>
      </c>
      <c r="L22" s="114"/>
      <c r="M22" s="114" t="s">
        <v>2</v>
      </c>
      <c r="N22" s="114"/>
      <c r="O22" s="114">
        <v>-2560187</v>
      </c>
      <c r="P22" s="114"/>
      <c r="Q22" s="114" t="s">
        <v>2</v>
      </c>
      <c r="R22" s="114"/>
      <c r="S22" s="114" t="s">
        <v>2</v>
      </c>
      <c r="T22" s="114"/>
      <c r="U22" s="114" t="s">
        <v>2</v>
      </c>
      <c r="V22" s="114"/>
      <c r="W22" s="114" t="s">
        <v>2</v>
      </c>
    </row>
    <row r="23" spans="1:23" ht="16.5">
      <c r="A23" s="110"/>
      <c r="B23" s="112"/>
      <c r="C23" s="115"/>
      <c r="D23" s="114"/>
      <c r="E23" s="115"/>
      <c r="F23" s="114"/>
      <c r="G23" s="115"/>
      <c r="H23" s="114"/>
      <c r="I23" s="115"/>
      <c r="J23" s="114"/>
      <c r="K23" s="115"/>
      <c r="L23" s="114"/>
      <c r="M23" s="115"/>
      <c r="N23" s="114"/>
      <c r="O23" s="115"/>
      <c r="P23" s="114"/>
      <c r="Q23" s="115"/>
      <c r="R23" s="114"/>
      <c r="S23" s="115"/>
      <c r="T23" s="114"/>
      <c r="U23" s="115"/>
      <c r="V23" s="114"/>
      <c r="W23" s="115"/>
    </row>
    <row r="24" spans="1:23" ht="16.5">
      <c r="A24" s="110" t="s">
        <v>263</v>
      </c>
      <c r="B24" s="112"/>
      <c r="C24" s="114" t="s">
        <v>2</v>
      </c>
      <c r="D24" s="114"/>
      <c r="E24" s="114" t="s">
        <v>2</v>
      </c>
      <c r="F24" s="114"/>
      <c r="G24" s="114" t="s">
        <v>2</v>
      </c>
      <c r="H24" s="114"/>
      <c r="I24" s="114" t="s">
        <v>2</v>
      </c>
      <c r="J24" s="114"/>
      <c r="K24" s="114" t="s">
        <v>2</v>
      </c>
      <c r="L24" s="114"/>
      <c r="M24" s="114" t="s">
        <v>2</v>
      </c>
      <c r="N24" s="114"/>
      <c r="O24" s="114">
        <v>1968338</v>
      </c>
      <c r="P24" s="114"/>
      <c r="Q24" s="114" t="s">
        <v>2</v>
      </c>
      <c r="R24" s="114"/>
      <c r="S24" s="114" t="s">
        <v>2</v>
      </c>
      <c r="T24" s="114"/>
      <c r="U24" s="114" t="s">
        <v>2</v>
      </c>
      <c r="V24" s="114"/>
      <c r="W24" s="114">
        <v>1968338</v>
      </c>
    </row>
    <row r="25" spans="1:23" ht="16.5">
      <c r="A25" s="110"/>
      <c r="B25" s="112"/>
      <c r="C25" s="115"/>
      <c r="D25" s="114"/>
      <c r="E25" s="115"/>
      <c r="F25" s="114"/>
      <c r="G25" s="115"/>
      <c r="H25" s="114"/>
      <c r="I25" s="115"/>
      <c r="J25" s="114"/>
      <c r="K25" s="115"/>
      <c r="L25" s="114"/>
      <c r="M25" s="115"/>
      <c r="N25" s="114"/>
      <c r="O25" s="115"/>
      <c r="P25" s="114"/>
      <c r="Q25" s="117"/>
      <c r="R25" s="114"/>
      <c r="S25" s="115"/>
      <c r="T25" s="114"/>
      <c r="U25" s="115"/>
      <c r="V25" s="114"/>
      <c r="W25" s="115"/>
    </row>
    <row r="26" spans="1:23" ht="17.25">
      <c r="A26" s="110" t="s">
        <v>264</v>
      </c>
      <c r="B26" s="112"/>
      <c r="C26" s="57" t="s">
        <v>2</v>
      </c>
      <c r="D26" s="55"/>
      <c r="E26" s="57" t="s">
        <v>2</v>
      </c>
      <c r="F26" s="55"/>
      <c r="G26" s="57" t="s">
        <v>2</v>
      </c>
      <c r="H26" s="55"/>
      <c r="I26" s="57" t="s">
        <v>2</v>
      </c>
      <c r="J26" s="55"/>
      <c r="K26" s="57" t="s">
        <v>2</v>
      </c>
      <c r="L26" s="55"/>
      <c r="M26" s="57" t="s">
        <v>2</v>
      </c>
      <c r="N26" s="55"/>
      <c r="O26" s="57" t="s">
        <v>2</v>
      </c>
      <c r="P26" s="55"/>
      <c r="Q26" s="61">
        <v>-6979</v>
      </c>
      <c r="R26" s="62"/>
      <c r="S26" s="57" t="s">
        <v>2</v>
      </c>
      <c r="T26" s="55"/>
      <c r="U26" s="57">
        <v>244105</v>
      </c>
      <c r="V26" s="114"/>
      <c r="W26" s="57">
        <v>237126</v>
      </c>
    </row>
    <row r="27" spans="1:23" ht="17.25">
      <c r="A27" s="110"/>
      <c r="B27" s="112"/>
      <c r="C27" s="59"/>
      <c r="D27" s="55"/>
      <c r="E27" s="59"/>
      <c r="F27" s="55"/>
      <c r="G27" s="59"/>
      <c r="H27" s="55"/>
      <c r="I27" s="59"/>
      <c r="J27" s="55"/>
      <c r="K27" s="59"/>
      <c r="L27" s="55"/>
      <c r="M27" s="59"/>
      <c r="N27" s="55"/>
      <c r="O27" s="59"/>
      <c r="P27" s="62"/>
      <c r="Q27" s="62"/>
      <c r="R27" s="62"/>
      <c r="S27" s="62"/>
      <c r="T27" s="62"/>
      <c r="U27" s="62"/>
      <c r="V27" s="118"/>
      <c r="W27" s="62"/>
    </row>
    <row r="28" spans="1:23" ht="17.25">
      <c r="A28" s="110" t="s">
        <v>265</v>
      </c>
      <c r="B28" s="112"/>
      <c r="C28" s="57" t="s">
        <v>2</v>
      </c>
      <c r="D28" s="55"/>
      <c r="E28" s="57" t="s">
        <v>2</v>
      </c>
      <c r="F28" s="55"/>
      <c r="G28" s="57" t="s">
        <v>2</v>
      </c>
      <c r="H28" s="55"/>
      <c r="I28" s="57" t="s">
        <v>2</v>
      </c>
      <c r="J28" s="55"/>
      <c r="K28" s="57" t="s">
        <v>2</v>
      </c>
      <c r="L28" s="55"/>
      <c r="M28" s="57" t="s">
        <v>2</v>
      </c>
      <c r="N28" s="55"/>
      <c r="O28" s="57">
        <v>1968338</v>
      </c>
      <c r="P28" s="55"/>
      <c r="Q28" s="61">
        <v>-6979</v>
      </c>
      <c r="R28" s="62"/>
      <c r="S28" s="57" t="s">
        <v>2</v>
      </c>
      <c r="T28" s="55"/>
      <c r="U28" s="57">
        <v>244105</v>
      </c>
      <c r="V28" s="114"/>
      <c r="W28" s="57">
        <v>2205464</v>
      </c>
    </row>
    <row r="29" spans="1:23" ht="16.5">
      <c r="A29" s="110"/>
      <c r="B29" s="112"/>
      <c r="C29" s="115"/>
      <c r="D29" s="114"/>
      <c r="E29" s="115"/>
      <c r="F29" s="114"/>
      <c r="G29" s="115"/>
      <c r="H29" s="114"/>
      <c r="I29" s="115"/>
      <c r="J29" s="114"/>
      <c r="K29" s="115"/>
      <c r="L29" s="114"/>
      <c r="M29" s="115"/>
      <c r="N29" s="114"/>
      <c r="O29" s="115"/>
      <c r="P29" s="114"/>
      <c r="Q29" s="115"/>
      <c r="R29" s="114"/>
      <c r="S29" s="115"/>
      <c r="T29" s="114"/>
      <c r="U29" s="115"/>
      <c r="V29" s="114"/>
      <c r="W29" s="115"/>
    </row>
    <row r="30" spans="1:23" ht="18" thickBot="1">
      <c r="A30" s="110" t="s">
        <v>266</v>
      </c>
      <c r="B30" s="112"/>
      <c r="C30" s="58">
        <v>34354025</v>
      </c>
      <c r="D30" s="10"/>
      <c r="E30" s="58">
        <v>2560187</v>
      </c>
      <c r="F30" s="10"/>
      <c r="G30" s="58">
        <v>865379</v>
      </c>
      <c r="H30" s="10"/>
      <c r="I30" s="58">
        <v>5416</v>
      </c>
      <c r="J30" s="10"/>
      <c r="K30" s="58">
        <v>9150480</v>
      </c>
      <c r="L30" s="10"/>
      <c r="M30" s="58">
        <v>83660</v>
      </c>
      <c r="N30" s="10"/>
      <c r="O30" s="58">
        <v>3140777</v>
      </c>
      <c r="P30" s="10"/>
      <c r="Q30" s="58">
        <v>146153</v>
      </c>
      <c r="R30" s="10"/>
      <c r="S30" s="58" t="s">
        <v>257</v>
      </c>
      <c r="T30" s="10"/>
      <c r="U30" s="58">
        <v>596699</v>
      </c>
      <c r="V30" s="114"/>
      <c r="W30" s="58">
        <v>50902776</v>
      </c>
    </row>
    <row r="31" spans="1:23" ht="17.25" thickTop="1">
      <c r="A31" s="110"/>
      <c r="B31" s="112"/>
      <c r="C31" s="115"/>
      <c r="D31" s="114"/>
      <c r="E31" s="115"/>
      <c r="F31" s="114"/>
      <c r="G31" s="115"/>
      <c r="H31" s="114"/>
      <c r="I31" s="115"/>
      <c r="J31" s="114"/>
      <c r="K31" s="115"/>
      <c r="L31" s="114"/>
      <c r="M31" s="115"/>
      <c r="N31" s="114"/>
      <c r="O31" s="115"/>
      <c r="P31" s="114"/>
      <c r="Q31" s="115"/>
      <c r="R31" s="114"/>
      <c r="S31" s="115"/>
      <c r="T31" s="114"/>
      <c r="U31" s="115"/>
      <c r="V31" s="114"/>
      <c r="W31" s="115"/>
    </row>
    <row r="32" spans="1:23" ht="16.5">
      <c r="A32" s="110" t="s">
        <v>267</v>
      </c>
      <c r="B32" s="112"/>
      <c r="C32" s="114">
        <v>36914212</v>
      </c>
      <c r="D32" s="114"/>
      <c r="E32" s="114" t="s">
        <v>257</v>
      </c>
      <c r="F32" s="114"/>
      <c r="G32" s="114">
        <v>865379</v>
      </c>
      <c r="H32" s="114"/>
      <c r="I32" s="114">
        <v>5416</v>
      </c>
      <c r="J32" s="114"/>
      <c r="K32" s="114">
        <v>9150480</v>
      </c>
      <c r="L32" s="114"/>
      <c r="M32" s="114">
        <v>83660</v>
      </c>
      <c r="N32" s="114"/>
      <c r="O32" s="114">
        <v>4948078</v>
      </c>
      <c r="P32" s="114"/>
      <c r="Q32" s="114">
        <v>140057</v>
      </c>
      <c r="R32" s="114"/>
      <c r="S32" s="114" t="s">
        <v>257</v>
      </c>
      <c r="T32" s="114"/>
      <c r="U32" s="114">
        <v>380487</v>
      </c>
      <c r="V32" s="114"/>
      <c r="W32" s="114">
        <v>52487769</v>
      </c>
    </row>
    <row r="33" spans="1:23" ht="16.5">
      <c r="A33" s="110"/>
      <c r="B33" s="112"/>
      <c r="C33" s="115"/>
      <c r="D33" s="114"/>
      <c r="E33" s="115"/>
      <c r="F33" s="114"/>
      <c r="G33" s="115"/>
      <c r="H33" s="114"/>
      <c r="I33" s="115"/>
      <c r="J33" s="114"/>
      <c r="K33" s="115"/>
      <c r="L33" s="114"/>
      <c r="M33" s="115"/>
      <c r="N33" s="114"/>
      <c r="O33" s="117"/>
      <c r="P33" s="114"/>
      <c r="Q33" s="117"/>
      <c r="R33" s="114"/>
      <c r="S33" s="115"/>
      <c r="T33" s="114"/>
      <c r="U33" s="115"/>
      <c r="V33" s="114"/>
      <c r="W33" s="115"/>
    </row>
    <row r="34" spans="1:23" ht="17.25">
      <c r="A34" s="110" t="s">
        <v>268</v>
      </c>
      <c r="B34" s="112"/>
      <c r="C34" s="57" t="s">
        <v>2</v>
      </c>
      <c r="D34" s="55"/>
      <c r="E34" s="57" t="s">
        <v>2</v>
      </c>
      <c r="F34" s="55"/>
      <c r="G34" s="57" t="s">
        <v>2</v>
      </c>
      <c r="H34" s="55"/>
      <c r="I34" s="57" t="s">
        <v>2</v>
      </c>
      <c r="J34" s="55"/>
      <c r="K34" s="57" t="s">
        <v>2</v>
      </c>
      <c r="L34" s="55"/>
      <c r="M34" s="57" t="s">
        <v>2</v>
      </c>
      <c r="N34" s="55"/>
      <c r="O34" s="61">
        <v>-926757</v>
      </c>
      <c r="P34" s="55"/>
      <c r="Q34" s="61" t="s">
        <v>2</v>
      </c>
      <c r="R34" s="62"/>
      <c r="S34" s="57">
        <v>979217</v>
      </c>
      <c r="T34" s="55"/>
      <c r="U34" s="61">
        <v>-380487</v>
      </c>
      <c r="V34" s="61"/>
      <c r="W34" s="61">
        <v>-328027</v>
      </c>
    </row>
    <row r="35" spans="1:23" ht="16.5">
      <c r="A35" s="110"/>
      <c r="B35" s="112"/>
      <c r="C35" s="115"/>
      <c r="D35" s="114"/>
      <c r="E35" s="115"/>
      <c r="F35" s="114"/>
      <c r="G35" s="115"/>
      <c r="H35" s="114"/>
      <c r="I35" s="115"/>
      <c r="J35" s="114"/>
      <c r="K35" s="115"/>
      <c r="L35" s="114"/>
      <c r="M35" s="115"/>
      <c r="N35" s="114"/>
      <c r="O35" s="115"/>
      <c r="P35" s="114"/>
      <c r="Q35" s="116"/>
      <c r="R35" s="114"/>
      <c r="S35" s="115"/>
      <c r="T35" s="114"/>
      <c r="U35" s="115"/>
      <c r="V35" s="114"/>
      <c r="W35" s="115"/>
    </row>
    <row r="36" spans="1:23" ht="17.25">
      <c r="A36" s="110" t="s">
        <v>269</v>
      </c>
      <c r="B36" s="112"/>
      <c r="C36" s="57">
        <v>36914212</v>
      </c>
      <c r="D36" s="55"/>
      <c r="E36" s="57" t="s">
        <v>2</v>
      </c>
      <c r="F36" s="55"/>
      <c r="G36" s="57">
        <v>865379</v>
      </c>
      <c r="H36" s="55"/>
      <c r="I36" s="57">
        <v>5416</v>
      </c>
      <c r="J36" s="55"/>
      <c r="K36" s="57">
        <v>9150480</v>
      </c>
      <c r="L36" s="55"/>
      <c r="M36" s="57">
        <v>83660</v>
      </c>
      <c r="N36" s="55"/>
      <c r="O36" s="57">
        <v>4021321</v>
      </c>
      <c r="P36" s="55"/>
      <c r="Q36" s="61">
        <v>140057</v>
      </c>
      <c r="R36" s="62"/>
      <c r="S36" s="57">
        <v>979217</v>
      </c>
      <c r="T36" s="55"/>
      <c r="U36" s="57" t="s">
        <v>2</v>
      </c>
      <c r="V36" s="114"/>
      <c r="W36" s="57">
        <v>52159742</v>
      </c>
    </row>
    <row r="37" spans="1:23" ht="16.5">
      <c r="A37" s="110"/>
      <c r="B37" s="112"/>
      <c r="C37" s="115"/>
      <c r="D37" s="114"/>
      <c r="E37" s="115"/>
      <c r="F37" s="114"/>
      <c r="G37" s="115"/>
      <c r="H37" s="114"/>
      <c r="I37" s="115"/>
      <c r="J37" s="114"/>
      <c r="K37" s="115"/>
      <c r="L37" s="114"/>
      <c r="M37" s="115"/>
      <c r="N37" s="114"/>
      <c r="O37" s="115"/>
      <c r="P37" s="114"/>
      <c r="Q37" s="115"/>
      <c r="R37" s="114"/>
      <c r="S37" s="115"/>
      <c r="T37" s="114"/>
      <c r="U37" s="115"/>
      <c r="V37" s="114"/>
      <c r="W37" s="115"/>
    </row>
    <row r="38" spans="1:23" ht="16.5">
      <c r="A38" s="110" t="s">
        <v>270</v>
      </c>
      <c r="B38" s="112"/>
      <c r="C38" s="114"/>
      <c r="D38" s="114"/>
      <c r="E38" s="114"/>
      <c r="F38" s="114"/>
      <c r="G38" s="114"/>
      <c r="H38" s="114"/>
      <c r="I38" s="114"/>
      <c r="J38" s="114"/>
      <c r="K38" s="114"/>
      <c r="L38" s="114"/>
      <c r="M38" s="114"/>
      <c r="N38" s="114"/>
      <c r="O38" s="114"/>
      <c r="P38" s="114"/>
      <c r="Q38" s="114"/>
      <c r="R38" s="114"/>
      <c r="S38" s="114"/>
      <c r="T38" s="114"/>
      <c r="U38" s="114"/>
      <c r="V38" s="114"/>
      <c r="W38" s="114"/>
    </row>
    <row r="39" spans="1:23" ht="16.5">
      <c r="A39" s="113" t="s">
        <v>259</v>
      </c>
      <c r="B39" s="112"/>
      <c r="C39" s="114" t="s">
        <v>2</v>
      </c>
      <c r="D39" s="114"/>
      <c r="E39" s="114" t="s">
        <v>2</v>
      </c>
      <c r="F39" s="114"/>
      <c r="G39" s="114" t="s">
        <v>2</v>
      </c>
      <c r="H39" s="114"/>
      <c r="I39" s="114" t="s">
        <v>2</v>
      </c>
      <c r="J39" s="114"/>
      <c r="K39" s="114">
        <v>1217770</v>
      </c>
      <c r="L39" s="114"/>
      <c r="M39" s="114" t="s">
        <v>2</v>
      </c>
      <c r="N39" s="114"/>
      <c r="O39" s="114">
        <v>-1217770</v>
      </c>
      <c r="P39" s="114"/>
      <c r="Q39" s="114" t="s">
        <v>2</v>
      </c>
      <c r="R39" s="114"/>
      <c r="S39" s="114" t="s">
        <v>2</v>
      </c>
      <c r="T39" s="114"/>
      <c r="U39" s="114" t="s">
        <v>2</v>
      </c>
      <c r="V39" s="114"/>
      <c r="W39" s="114" t="s">
        <v>2</v>
      </c>
    </row>
    <row r="40" spans="1:23" ht="16.5">
      <c r="A40" s="113" t="s">
        <v>260</v>
      </c>
      <c r="B40" s="112"/>
      <c r="C40" s="114" t="s">
        <v>2</v>
      </c>
      <c r="D40" s="114"/>
      <c r="E40" s="114" t="s">
        <v>2</v>
      </c>
      <c r="F40" s="114"/>
      <c r="G40" s="114" t="s">
        <v>2</v>
      </c>
      <c r="H40" s="114"/>
      <c r="I40" s="114" t="s">
        <v>2</v>
      </c>
      <c r="J40" s="114"/>
      <c r="K40" s="114" t="s">
        <v>2</v>
      </c>
      <c r="L40" s="114"/>
      <c r="M40" s="114">
        <v>20296</v>
      </c>
      <c r="N40" s="114"/>
      <c r="O40" s="114">
        <v>-20296</v>
      </c>
      <c r="P40" s="114"/>
      <c r="Q40" s="114" t="s">
        <v>2</v>
      </c>
      <c r="R40" s="114"/>
      <c r="S40" s="114" t="s">
        <v>2</v>
      </c>
      <c r="T40" s="114"/>
      <c r="U40" s="114" t="s">
        <v>2</v>
      </c>
      <c r="V40" s="114"/>
      <c r="W40" s="114" t="s">
        <v>2</v>
      </c>
    </row>
    <row r="41" spans="1:23" ht="16.5">
      <c r="A41" s="113" t="s">
        <v>261</v>
      </c>
      <c r="B41" s="112"/>
      <c r="C41" s="114" t="s">
        <v>2</v>
      </c>
      <c r="D41" s="114"/>
      <c r="E41" s="114" t="s">
        <v>2</v>
      </c>
      <c r="F41" s="114"/>
      <c r="G41" s="114" t="s">
        <v>2</v>
      </c>
      <c r="H41" s="114"/>
      <c r="I41" s="114" t="s">
        <v>2</v>
      </c>
      <c r="J41" s="114"/>
      <c r="K41" s="114" t="s">
        <v>2</v>
      </c>
      <c r="L41" s="114"/>
      <c r="M41" s="114" t="s">
        <v>2</v>
      </c>
      <c r="N41" s="114"/>
      <c r="O41" s="114">
        <v>-500000</v>
      </c>
      <c r="P41" s="114"/>
      <c r="Q41" s="114" t="s">
        <v>2</v>
      </c>
      <c r="R41" s="114"/>
      <c r="S41" s="114" t="s">
        <v>2</v>
      </c>
      <c r="T41" s="114"/>
      <c r="U41" s="114" t="s">
        <v>2</v>
      </c>
      <c r="V41" s="114"/>
      <c r="W41" s="114">
        <v>-500000</v>
      </c>
    </row>
    <row r="42" spans="1:23" ht="16.5">
      <c r="A42" s="113" t="s">
        <v>262</v>
      </c>
      <c r="B42" s="112"/>
      <c r="C42" s="114" t="s">
        <v>2</v>
      </c>
      <c r="D42" s="114"/>
      <c r="E42" s="114">
        <v>2037573</v>
      </c>
      <c r="F42" s="114"/>
      <c r="G42" s="114" t="s">
        <v>2</v>
      </c>
      <c r="H42" s="114"/>
      <c r="I42" s="114" t="s">
        <v>2</v>
      </c>
      <c r="J42" s="114"/>
      <c r="K42" s="114" t="s">
        <v>2</v>
      </c>
      <c r="L42" s="114"/>
      <c r="M42" s="114" t="s">
        <v>2</v>
      </c>
      <c r="N42" s="114"/>
      <c r="O42" s="114">
        <v>-2037573</v>
      </c>
      <c r="P42" s="114"/>
      <c r="Q42" s="114" t="s">
        <v>2</v>
      </c>
      <c r="R42" s="114"/>
      <c r="S42" s="114" t="s">
        <v>2</v>
      </c>
      <c r="T42" s="114"/>
      <c r="U42" s="114" t="s">
        <v>2</v>
      </c>
      <c r="V42" s="114"/>
      <c r="W42" s="114" t="s">
        <v>2</v>
      </c>
    </row>
    <row r="43" spans="1:23" ht="16.5">
      <c r="A43" s="110"/>
      <c r="B43" s="112"/>
      <c r="C43" s="115"/>
      <c r="D43" s="114"/>
      <c r="E43" s="115"/>
      <c r="F43" s="114"/>
      <c r="G43" s="115"/>
      <c r="H43" s="114"/>
      <c r="I43" s="115"/>
      <c r="J43" s="114"/>
      <c r="K43" s="115"/>
      <c r="L43" s="114"/>
      <c r="M43" s="115"/>
      <c r="N43" s="114"/>
      <c r="O43" s="115"/>
      <c r="P43" s="114"/>
      <c r="Q43" s="115"/>
      <c r="R43" s="114"/>
      <c r="S43" s="115"/>
      <c r="T43" s="114"/>
      <c r="U43" s="115"/>
      <c r="V43" s="114"/>
      <c r="W43" s="115"/>
    </row>
    <row r="44" spans="1:23" ht="16.5">
      <c r="A44" s="110" t="s">
        <v>271</v>
      </c>
      <c r="B44" s="112"/>
      <c r="C44" s="114" t="s">
        <v>2</v>
      </c>
      <c r="D44" s="114"/>
      <c r="E44" s="114" t="s">
        <v>2</v>
      </c>
      <c r="F44" s="114"/>
      <c r="G44" s="114" t="s">
        <v>2</v>
      </c>
      <c r="H44" s="114"/>
      <c r="I44" s="114" t="s">
        <v>2</v>
      </c>
      <c r="J44" s="114"/>
      <c r="K44" s="114" t="s">
        <v>2</v>
      </c>
      <c r="L44" s="114"/>
      <c r="M44" s="114" t="s">
        <v>2</v>
      </c>
      <c r="N44" s="114"/>
      <c r="O44" s="114">
        <v>2546698</v>
      </c>
      <c r="P44" s="114"/>
      <c r="Q44" s="114" t="s">
        <v>2</v>
      </c>
      <c r="R44" s="114"/>
      <c r="S44" s="114" t="s">
        <v>2</v>
      </c>
      <c r="T44" s="114"/>
      <c r="U44" s="114" t="s">
        <v>2</v>
      </c>
      <c r="V44" s="114"/>
      <c r="W44" s="114">
        <v>2546698</v>
      </c>
    </row>
    <row r="45" spans="1:23" ht="16.5">
      <c r="A45" s="110"/>
      <c r="B45" s="112"/>
      <c r="C45" s="115"/>
      <c r="D45" s="114"/>
      <c r="E45" s="115"/>
      <c r="F45" s="114"/>
      <c r="G45" s="115"/>
      <c r="H45" s="114"/>
      <c r="I45" s="115"/>
      <c r="J45" s="114"/>
      <c r="K45" s="115"/>
      <c r="L45" s="114"/>
      <c r="M45" s="115"/>
      <c r="N45" s="114"/>
      <c r="O45" s="115"/>
      <c r="P45" s="114"/>
      <c r="Q45" s="115"/>
      <c r="R45" s="114"/>
      <c r="S45" s="115"/>
      <c r="T45" s="114"/>
      <c r="U45" s="115"/>
      <c r="V45" s="114"/>
      <c r="W45" s="115"/>
    </row>
    <row r="46" spans="1:23" ht="17.25">
      <c r="A46" s="110" t="s">
        <v>272</v>
      </c>
      <c r="B46" s="112"/>
      <c r="C46" s="57" t="s">
        <v>2</v>
      </c>
      <c r="D46" s="55"/>
      <c r="E46" s="57" t="s">
        <v>2</v>
      </c>
      <c r="F46" s="55"/>
      <c r="G46" s="57" t="s">
        <v>2</v>
      </c>
      <c r="H46" s="55"/>
      <c r="I46" s="57" t="s">
        <v>2</v>
      </c>
      <c r="J46" s="55"/>
      <c r="K46" s="57" t="s">
        <v>2</v>
      </c>
      <c r="L46" s="55"/>
      <c r="M46" s="57" t="s">
        <v>2</v>
      </c>
      <c r="N46" s="55"/>
      <c r="O46" s="57">
        <v>35358</v>
      </c>
      <c r="P46" s="55"/>
      <c r="Q46" s="61">
        <v>34913</v>
      </c>
      <c r="R46" s="62"/>
      <c r="S46" s="61">
        <v>-373312</v>
      </c>
      <c r="T46" s="55"/>
      <c r="U46" s="57" t="s">
        <v>2</v>
      </c>
      <c r="V46" s="114"/>
      <c r="W46" s="61">
        <v>-303041</v>
      </c>
    </row>
    <row r="47" spans="1:23" ht="16.5">
      <c r="A47" s="110"/>
      <c r="B47" s="112"/>
      <c r="C47" s="115"/>
      <c r="D47" s="114"/>
      <c r="E47" s="115"/>
      <c r="F47" s="114"/>
      <c r="G47" s="115"/>
      <c r="H47" s="114"/>
      <c r="I47" s="115"/>
      <c r="J47" s="114"/>
      <c r="K47" s="115"/>
      <c r="L47" s="114"/>
      <c r="M47" s="115"/>
      <c r="N47" s="114"/>
      <c r="O47" s="115"/>
      <c r="P47" s="114"/>
      <c r="Q47" s="115"/>
      <c r="R47" s="114"/>
      <c r="S47" s="115"/>
      <c r="T47" s="114"/>
      <c r="U47" s="115"/>
      <c r="V47" s="114"/>
      <c r="W47" s="115"/>
    </row>
    <row r="48" spans="1:23" ht="17.25">
      <c r="A48" s="110" t="s">
        <v>273</v>
      </c>
      <c r="B48" s="112"/>
      <c r="C48" s="57" t="s">
        <v>2</v>
      </c>
      <c r="D48" s="55"/>
      <c r="E48" s="57" t="s">
        <v>2</v>
      </c>
      <c r="F48" s="55"/>
      <c r="G48" s="57" t="s">
        <v>2</v>
      </c>
      <c r="H48" s="55"/>
      <c r="I48" s="57" t="s">
        <v>2</v>
      </c>
      <c r="J48" s="55"/>
      <c r="K48" s="57" t="s">
        <v>2</v>
      </c>
      <c r="L48" s="55"/>
      <c r="M48" s="57" t="s">
        <v>2</v>
      </c>
      <c r="N48" s="55"/>
      <c r="O48" s="57">
        <v>2582056</v>
      </c>
      <c r="P48" s="55"/>
      <c r="Q48" s="61">
        <v>34913</v>
      </c>
      <c r="R48" s="62"/>
      <c r="S48" s="61">
        <v>-373312</v>
      </c>
      <c r="T48" s="55"/>
      <c r="U48" s="57" t="s">
        <v>2</v>
      </c>
      <c r="V48" s="114"/>
      <c r="W48" s="57">
        <v>2243657</v>
      </c>
    </row>
    <row r="49" spans="1:23" ht="16.5">
      <c r="A49" s="110"/>
      <c r="B49" s="112"/>
      <c r="C49" s="115"/>
      <c r="D49" s="114"/>
      <c r="E49" s="115"/>
      <c r="F49" s="114"/>
      <c r="G49" s="115"/>
      <c r="H49" s="114"/>
      <c r="I49" s="115"/>
      <c r="J49" s="114"/>
      <c r="K49" s="115"/>
      <c r="L49" s="114"/>
      <c r="M49" s="115"/>
      <c r="N49" s="114"/>
      <c r="O49" s="115"/>
      <c r="P49" s="114"/>
      <c r="Q49" s="115"/>
      <c r="R49" s="114"/>
      <c r="S49" s="115"/>
      <c r="T49" s="114"/>
      <c r="U49" s="115"/>
      <c r="V49" s="114"/>
      <c r="W49" s="115"/>
    </row>
    <row r="50" spans="1:23" ht="18" thickBot="1">
      <c r="A50" s="110" t="s">
        <v>274</v>
      </c>
      <c r="B50" s="112"/>
      <c r="C50" s="58">
        <v>36914212</v>
      </c>
      <c r="D50" s="10"/>
      <c r="E50" s="58">
        <v>2037573</v>
      </c>
      <c r="F50" s="10"/>
      <c r="G50" s="58">
        <v>865379</v>
      </c>
      <c r="H50" s="10"/>
      <c r="I50" s="58">
        <v>5416</v>
      </c>
      <c r="J50" s="10"/>
      <c r="K50" s="58">
        <v>10368250</v>
      </c>
      <c r="L50" s="10"/>
      <c r="M50" s="58">
        <v>103956</v>
      </c>
      <c r="N50" s="10"/>
      <c r="O50" s="58">
        <v>2827738</v>
      </c>
      <c r="P50" s="10"/>
      <c r="Q50" s="58">
        <v>174970</v>
      </c>
      <c r="R50" s="10"/>
      <c r="S50" s="58">
        <v>605905</v>
      </c>
      <c r="T50" s="10"/>
      <c r="U50" s="58" t="s">
        <v>257</v>
      </c>
      <c r="V50" s="114"/>
      <c r="W50" s="58">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83"/>
  <sheetViews>
    <sheetView zoomScalePageLayoutView="0" workbookViewId="0" topLeftCell="A43">
      <selection activeCell="E7" sqref="E7:I85"/>
    </sheetView>
  </sheetViews>
  <sheetFormatPr defaultColWidth="9.00390625" defaultRowHeight="16.5"/>
  <cols>
    <col min="1" max="1" width="9.25390625" style="132" customWidth="1"/>
    <col min="2" max="2" width="2.125" style="46" customWidth="1"/>
    <col min="3" max="3" width="41.625" style="255" customWidth="1"/>
    <col min="4" max="4" width="2.125" style="46" customWidth="1"/>
    <col min="5" max="5" width="14.125" style="46" customWidth="1"/>
    <col min="6" max="6" width="2.125" style="46" customWidth="1"/>
    <col min="7" max="7" width="14.125" style="46" customWidth="1"/>
    <col min="8" max="16384" width="9.00390625" style="46" customWidth="1"/>
  </cols>
  <sheetData>
    <row r="1" spans="1:7" ht="16.5">
      <c r="A1" s="231" t="s">
        <v>440</v>
      </c>
      <c r="B1" s="231"/>
      <c r="C1" s="231"/>
      <c r="D1" s="231"/>
      <c r="E1" s="231"/>
      <c r="F1" s="231"/>
      <c r="G1" s="231"/>
    </row>
    <row r="2" spans="1:7" ht="16.5">
      <c r="A2" s="231" t="s">
        <v>441</v>
      </c>
      <c r="B2" s="231"/>
      <c r="C2" s="231"/>
      <c r="D2" s="231"/>
      <c r="E2" s="231"/>
      <c r="F2" s="231"/>
      <c r="G2" s="231"/>
    </row>
    <row r="3" spans="1:7" ht="15.75">
      <c r="A3" s="232" t="s">
        <v>509</v>
      </c>
      <c r="B3" s="231"/>
      <c r="C3" s="231"/>
      <c r="D3" s="231"/>
      <c r="E3" s="231"/>
      <c r="F3" s="231"/>
      <c r="G3" s="231"/>
    </row>
    <row r="4" spans="1:7" ht="15.75">
      <c r="A4" s="231"/>
      <c r="B4" s="231"/>
      <c r="C4" s="231"/>
      <c r="D4" s="231"/>
      <c r="E4" s="231"/>
      <c r="F4" s="231"/>
      <c r="G4" s="231"/>
    </row>
    <row r="5" spans="1:7" ht="16.5">
      <c r="A5" s="233" t="s">
        <v>442</v>
      </c>
      <c r="B5" s="233"/>
      <c r="C5" s="233"/>
      <c r="D5" s="233"/>
      <c r="E5" s="233"/>
      <c r="F5" s="233"/>
      <c r="G5" s="233"/>
    </row>
    <row r="6" spans="1:7" ht="51" customHeight="1" thickBot="1">
      <c r="A6" s="67" t="s">
        <v>443</v>
      </c>
      <c r="B6" s="234"/>
      <c r="C6" s="235"/>
      <c r="D6" s="234"/>
      <c r="E6" s="67" t="s">
        <v>510</v>
      </c>
      <c r="F6" s="236"/>
      <c r="G6" s="67" t="s">
        <v>511</v>
      </c>
    </row>
    <row r="7" spans="1:7" ht="16.5">
      <c r="A7" s="237"/>
      <c r="B7" s="237"/>
      <c r="C7" s="238" t="s">
        <v>444</v>
      </c>
      <c r="D7" s="237"/>
      <c r="E7" s="237"/>
      <c r="F7" s="237"/>
      <c r="G7" s="237"/>
    </row>
    <row r="8" spans="1:7" ht="16.5">
      <c r="A8" s="237" t="s">
        <v>62</v>
      </c>
      <c r="B8" s="237"/>
      <c r="C8" s="239" t="s">
        <v>445</v>
      </c>
      <c r="D8" s="237"/>
      <c r="E8" s="240">
        <v>5808627</v>
      </c>
      <c r="F8" s="241"/>
      <c r="G8" s="240">
        <v>5273547</v>
      </c>
    </row>
    <row r="9" spans="1:7" ht="16.5">
      <c r="A9" s="237" t="s">
        <v>63</v>
      </c>
      <c r="B9" s="237"/>
      <c r="C9" s="239" t="s">
        <v>446</v>
      </c>
      <c r="D9" s="237"/>
      <c r="E9" s="241"/>
      <c r="F9" s="241"/>
      <c r="G9" s="241"/>
    </row>
    <row r="10" spans="1:7" ht="16.5">
      <c r="A10" s="237" t="s">
        <v>69</v>
      </c>
      <c r="B10" s="237"/>
      <c r="C10" s="242" t="s">
        <v>447</v>
      </c>
      <c r="D10" s="237"/>
      <c r="E10" s="241">
        <v>659801</v>
      </c>
      <c r="F10" s="241"/>
      <c r="G10" s="241">
        <v>639105</v>
      </c>
    </row>
    <row r="11" spans="1:7" ht="16.5">
      <c r="A11" s="237" t="s">
        <v>70</v>
      </c>
      <c r="B11" s="237"/>
      <c r="C11" s="242" t="s">
        <v>448</v>
      </c>
      <c r="D11" s="237"/>
      <c r="E11" s="241">
        <v>132009</v>
      </c>
      <c r="F11" s="241"/>
      <c r="G11" s="241">
        <v>139970</v>
      </c>
    </row>
    <row r="12" spans="1:7" ht="16.5">
      <c r="A12" s="237" t="s">
        <v>64</v>
      </c>
      <c r="B12" s="237"/>
      <c r="C12" s="242" t="s">
        <v>449</v>
      </c>
      <c r="D12" s="237"/>
      <c r="E12" s="241">
        <v>963259</v>
      </c>
      <c r="F12" s="241"/>
      <c r="G12" s="241">
        <v>897503</v>
      </c>
    </row>
    <row r="13" spans="1:7" ht="33.75" customHeight="1">
      <c r="A13" s="237" t="s">
        <v>65</v>
      </c>
      <c r="B13" s="237"/>
      <c r="C13" s="242" t="s">
        <v>450</v>
      </c>
      <c r="D13" s="237"/>
      <c r="E13" s="241">
        <v>-137430</v>
      </c>
      <c r="F13" s="241"/>
      <c r="G13" s="241">
        <v>179099</v>
      </c>
    </row>
    <row r="14" spans="1:7" ht="16.5">
      <c r="A14" s="237" t="s">
        <v>66</v>
      </c>
      <c r="B14" s="237"/>
      <c r="C14" s="242" t="s">
        <v>451</v>
      </c>
      <c r="D14" s="237"/>
      <c r="E14" s="241">
        <v>2974006</v>
      </c>
      <c r="F14" s="241"/>
      <c r="G14" s="241">
        <v>4007611</v>
      </c>
    </row>
    <row r="15" spans="1:7" ht="16.5">
      <c r="A15" s="237" t="s">
        <v>67</v>
      </c>
      <c r="B15" s="237"/>
      <c r="C15" s="242" t="s">
        <v>452</v>
      </c>
      <c r="D15" s="237"/>
      <c r="E15" s="241">
        <v>-12305546</v>
      </c>
      <c r="F15" s="241"/>
      <c r="G15" s="241">
        <v>-12345882</v>
      </c>
    </row>
    <row r="16" spans="1:7" ht="16.5">
      <c r="A16" s="237" t="s">
        <v>68</v>
      </c>
      <c r="B16" s="237"/>
      <c r="C16" s="242" t="s">
        <v>453</v>
      </c>
      <c r="D16" s="237"/>
      <c r="E16" s="241">
        <v>-785043</v>
      </c>
      <c r="F16" s="241"/>
      <c r="G16" s="241">
        <v>-720394</v>
      </c>
    </row>
    <row r="17" spans="1:7" ht="16.5">
      <c r="A17" s="237" t="s">
        <v>330</v>
      </c>
      <c r="B17" s="237"/>
      <c r="C17" s="242" t="s">
        <v>454</v>
      </c>
      <c r="D17" s="237"/>
      <c r="E17" s="241">
        <v>49243</v>
      </c>
      <c r="F17" s="241"/>
      <c r="G17" s="241">
        <v>16726</v>
      </c>
    </row>
    <row r="18" spans="1:7" ht="16.5">
      <c r="A18" s="237" t="s">
        <v>138</v>
      </c>
      <c r="B18" s="237"/>
      <c r="C18" s="242" t="s">
        <v>512</v>
      </c>
      <c r="D18" s="237"/>
      <c r="E18" s="241">
        <v>202</v>
      </c>
      <c r="F18" s="241"/>
      <c r="G18" s="241">
        <v>60</v>
      </c>
    </row>
    <row r="19" spans="1:7" ht="16.5">
      <c r="A19" s="237" t="s">
        <v>137</v>
      </c>
      <c r="B19" s="237"/>
      <c r="C19" s="242" t="s">
        <v>455</v>
      </c>
      <c r="D19" s="237"/>
      <c r="E19" s="241">
        <v>-514957</v>
      </c>
      <c r="F19" s="241"/>
      <c r="G19" s="241">
        <v>-595992</v>
      </c>
    </row>
    <row r="20" spans="1:7" ht="16.5">
      <c r="A20" s="237" t="s">
        <v>213</v>
      </c>
      <c r="B20" s="237"/>
      <c r="C20" s="242" t="s">
        <v>456</v>
      </c>
      <c r="D20" s="237"/>
      <c r="E20" s="241">
        <v>5086</v>
      </c>
      <c r="F20" s="241"/>
      <c r="G20" s="241">
        <v>10021</v>
      </c>
    </row>
    <row r="21" spans="1:7" ht="16.5">
      <c r="A21" s="237" t="s">
        <v>214</v>
      </c>
      <c r="B21" s="237"/>
      <c r="C21" s="242" t="s">
        <v>457</v>
      </c>
      <c r="D21" s="237"/>
      <c r="E21" s="241">
        <v>1698603</v>
      </c>
      <c r="F21" s="241"/>
      <c r="G21" s="241">
        <v>2383101</v>
      </c>
    </row>
    <row r="22" spans="1:7" ht="16.5">
      <c r="A22" s="237" t="s">
        <v>458</v>
      </c>
      <c r="B22" s="237"/>
      <c r="C22" s="242" t="s">
        <v>459</v>
      </c>
      <c r="D22" s="237"/>
      <c r="E22" s="241" t="s">
        <v>2</v>
      </c>
      <c r="F22" s="241"/>
      <c r="G22" s="241">
        <v>3084</v>
      </c>
    </row>
    <row r="23" spans="1:7" ht="16.5">
      <c r="A23" s="237" t="s">
        <v>329</v>
      </c>
      <c r="B23" s="237"/>
      <c r="C23" s="242" t="s">
        <v>460</v>
      </c>
      <c r="D23" s="237"/>
      <c r="E23" s="241">
        <v>-3139</v>
      </c>
      <c r="F23" s="241"/>
      <c r="G23" s="241">
        <v>-148</v>
      </c>
    </row>
    <row r="24" spans="1:7" ht="16.5">
      <c r="A24" s="237" t="s">
        <v>331</v>
      </c>
      <c r="B24" s="237"/>
      <c r="C24" s="239" t="s">
        <v>461</v>
      </c>
      <c r="D24" s="237"/>
      <c r="E24" s="241"/>
      <c r="F24" s="241"/>
      <c r="G24" s="241"/>
    </row>
    <row r="25" spans="1:7" ht="16.5">
      <c r="A25" s="237" t="s">
        <v>71</v>
      </c>
      <c r="B25" s="237"/>
      <c r="C25" s="242" t="s">
        <v>462</v>
      </c>
      <c r="D25" s="237"/>
      <c r="E25" s="241">
        <v>-3496041</v>
      </c>
      <c r="F25" s="241"/>
      <c r="G25" s="241">
        <v>-2252697</v>
      </c>
    </row>
    <row r="26" spans="1:7" ht="16.5">
      <c r="A26" s="237" t="s">
        <v>72</v>
      </c>
      <c r="B26" s="237"/>
      <c r="C26" s="242" t="s">
        <v>463</v>
      </c>
      <c r="D26" s="237"/>
      <c r="E26" s="241">
        <v>-12665049</v>
      </c>
      <c r="F26" s="241"/>
      <c r="G26" s="241">
        <v>-18559270</v>
      </c>
    </row>
    <row r="27" spans="1:7" ht="33">
      <c r="A27" s="237" t="s">
        <v>464</v>
      </c>
      <c r="B27" s="237"/>
      <c r="C27" s="242" t="s">
        <v>465</v>
      </c>
      <c r="D27" s="237"/>
      <c r="E27" s="241">
        <v>-36706652</v>
      </c>
      <c r="F27" s="241"/>
      <c r="G27" s="241">
        <v>-26815401</v>
      </c>
    </row>
    <row r="28" spans="1:7" ht="16.5">
      <c r="A28" s="237" t="s">
        <v>466</v>
      </c>
      <c r="B28" s="237"/>
      <c r="C28" s="242" t="s">
        <v>467</v>
      </c>
      <c r="D28" s="237"/>
      <c r="E28" s="241">
        <v>-414516</v>
      </c>
      <c r="F28" s="241"/>
      <c r="G28" s="241">
        <v>12186025</v>
      </c>
    </row>
    <row r="29" spans="1:7" ht="16.5">
      <c r="A29" s="237" t="s">
        <v>73</v>
      </c>
      <c r="B29" s="237"/>
      <c r="C29" s="242" t="s">
        <v>468</v>
      </c>
      <c r="D29" s="237"/>
      <c r="E29" s="241">
        <v>5430952</v>
      </c>
      <c r="F29" s="241"/>
      <c r="G29" s="241">
        <v>-462000</v>
      </c>
    </row>
    <row r="30" spans="1:10" ht="16.5">
      <c r="A30" s="237" t="s">
        <v>74</v>
      </c>
      <c r="B30" s="237"/>
      <c r="C30" s="242" t="s">
        <v>469</v>
      </c>
      <c r="D30" s="237"/>
      <c r="E30" s="241">
        <v>-46905531</v>
      </c>
      <c r="F30" s="241"/>
      <c r="G30" s="241">
        <v>-27934970</v>
      </c>
      <c r="I30" s="243"/>
      <c r="J30" s="243"/>
    </row>
    <row r="31" spans="1:10" ht="16.5">
      <c r="A31" s="237" t="s">
        <v>470</v>
      </c>
      <c r="B31" s="237"/>
      <c r="C31" s="242" t="s">
        <v>471</v>
      </c>
      <c r="D31" s="237"/>
      <c r="E31" s="241">
        <v>-111504</v>
      </c>
      <c r="F31" s="241"/>
      <c r="G31" s="241">
        <v>21544</v>
      </c>
      <c r="I31" s="243"/>
      <c r="J31" s="243"/>
    </row>
    <row r="32" spans="1:10" ht="16.5">
      <c r="A32" s="237" t="s">
        <v>75</v>
      </c>
      <c r="B32" s="237"/>
      <c r="C32" s="242" t="s">
        <v>472</v>
      </c>
      <c r="D32" s="237"/>
      <c r="E32" s="241">
        <v>-52170</v>
      </c>
      <c r="F32" s="241"/>
      <c r="G32" s="241">
        <v>134012</v>
      </c>
      <c r="I32" s="243"/>
      <c r="J32" s="243"/>
    </row>
    <row r="33" spans="1:10" ht="16.5">
      <c r="A33" s="237" t="s">
        <v>76</v>
      </c>
      <c r="B33" s="237"/>
      <c r="C33" s="242" t="s">
        <v>473</v>
      </c>
      <c r="D33" s="237"/>
      <c r="E33" s="241">
        <v>-701239</v>
      </c>
      <c r="F33" s="241"/>
      <c r="G33" s="241">
        <v>-6992756</v>
      </c>
      <c r="I33" s="243"/>
      <c r="J33" s="243"/>
    </row>
    <row r="34" spans="1:10" ht="16.5">
      <c r="A34" s="237" t="s">
        <v>77</v>
      </c>
      <c r="B34" s="237"/>
      <c r="C34" s="242" t="s">
        <v>474</v>
      </c>
      <c r="D34" s="237"/>
      <c r="E34" s="241">
        <v>-983580</v>
      </c>
      <c r="F34" s="241"/>
      <c r="G34" s="241">
        <v>-126592</v>
      </c>
      <c r="I34" s="243"/>
      <c r="J34" s="243"/>
    </row>
    <row r="35" spans="1:10" ht="16.5">
      <c r="A35" s="237" t="s">
        <v>78</v>
      </c>
      <c r="B35" s="237"/>
      <c r="C35" s="242" t="s">
        <v>475</v>
      </c>
      <c r="D35" s="237"/>
      <c r="E35" s="241">
        <v>-5246902</v>
      </c>
      <c r="F35" s="241"/>
      <c r="G35" s="241">
        <v>2146705</v>
      </c>
      <c r="I35" s="243"/>
      <c r="J35" s="243"/>
    </row>
    <row r="36" spans="1:10" ht="16.5">
      <c r="A36" s="237" t="s">
        <v>79</v>
      </c>
      <c r="B36" s="237"/>
      <c r="C36" s="242" t="s">
        <v>476</v>
      </c>
      <c r="D36" s="237"/>
      <c r="E36" s="241">
        <v>105098207</v>
      </c>
      <c r="F36" s="241"/>
      <c r="G36" s="241">
        <v>62818478</v>
      </c>
      <c r="I36" s="243"/>
      <c r="J36" s="243"/>
    </row>
    <row r="37" spans="1:10" ht="16.5">
      <c r="A37" s="237" t="s">
        <v>477</v>
      </c>
      <c r="B37" s="237"/>
      <c r="C37" s="242" t="s">
        <v>478</v>
      </c>
      <c r="D37" s="237"/>
      <c r="E37" s="241">
        <v>1734047</v>
      </c>
      <c r="F37" s="241"/>
      <c r="G37" s="241">
        <v>-2664671</v>
      </c>
      <c r="I37" s="243"/>
      <c r="J37" s="243"/>
    </row>
    <row r="38" spans="1:10" ht="16.5">
      <c r="A38" s="237" t="s">
        <v>80</v>
      </c>
      <c r="B38" s="237"/>
      <c r="C38" s="242" t="s">
        <v>479</v>
      </c>
      <c r="D38" s="237"/>
      <c r="E38" s="241">
        <v>859</v>
      </c>
      <c r="F38" s="241"/>
      <c r="G38" s="241">
        <v>2415</v>
      </c>
      <c r="I38" s="243"/>
      <c r="J38" s="243"/>
    </row>
    <row r="39" spans="1:10" ht="16.5" customHeight="1">
      <c r="A39" s="237" t="s">
        <v>81</v>
      </c>
      <c r="B39" s="237"/>
      <c r="C39" s="242" t="s">
        <v>480</v>
      </c>
      <c r="D39" s="237"/>
      <c r="E39" s="244">
        <v>-612804</v>
      </c>
      <c r="F39" s="241"/>
      <c r="G39" s="244">
        <v>-761054</v>
      </c>
      <c r="I39" s="243"/>
      <c r="J39" s="243"/>
    </row>
    <row r="40" spans="1:10" ht="16.5">
      <c r="A40" s="237" t="s">
        <v>82</v>
      </c>
      <c r="B40" s="237"/>
      <c r="C40" s="239" t="s">
        <v>513</v>
      </c>
      <c r="D40" s="237"/>
      <c r="E40" s="241">
        <v>2912798</v>
      </c>
      <c r="F40" s="241"/>
      <c r="G40" s="241">
        <v>-9372821</v>
      </c>
      <c r="I40" s="243"/>
      <c r="J40" s="243"/>
    </row>
    <row r="41" spans="1:10" ht="16.5">
      <c r="A41" s="237" t="s">
        <v>83</v>
      </c>
      <c r="B41" s="237"/>
      <c r="C41" s="239" t="s">
        <v>481</v>
      </c>
      <c r="D41" s="237"/>
      <c r="E41" s="241">
        <v>12238963</v>
      </c>
      <c r="F41" s="241"/>
      <c r="G41" s="241">
        <v>12500093</v>
      </c>
      <c r="I41" s="243"/>
      <c r="J41" s="243"/>
    </row>
    <row r="42" spans="1:10" ht="16.5">
      <c r="A42" s="237" t="s">
        <v>84</v>
      </c>
      <c r="B42" s="237"/>
      <c r="C42" s="239" t="s">
        <v>482</v>
      </c>
      <c r="D42" s="237"/>
      <c r="E42" s="241">
        <v>782561</v>
      </c>
      <c r="F42" s="241"/>
      <c r="G42" s="241">
        <v>718951</v>
      </c>
      <c r="I42" s="243"/>
      <c r="J42" s="243"/>
    </row>
    <row r="43" spans="1:7" ht="16.5">
      <c r="A43" s="237" t="s">
        <v>85</v>
      </c>
      <c r="B43" s="237"/>
      <c r="C43" s="239" t="s">
        <v>483</v>
      </c>
      <c r="D43" s="237"/>
      <c r="E43" s="241">
        <v>-2931275</v>
      </c>
      <c r="F43" s="241"/>
      <c r="G43" s="241">
        <v>-4232070</v>
      </c>
    </row>
    <row r="44" spans="1:7" ht="16.5">
      <c r="A44" s="237" t="s">
        <v>86</v>
      </c>
      <c r="B44" s="237"/>
      <c r="C44" s="239" t="s">
        <v>484</v>
      </c>
      <c r="D44" s="237"/>
      <c r="E44" s="244">
        <v>-594362</v>
      </c>
      <c r="F44" s="241"/>
      <c r="G44" s="244">
        <v>-1228381</v>
      </c>
    </row>
    <row r="45" spans="1:7" ht="16.5">
      <c r="A45" s="237" t="s">
        <v>87</v>
      </c>
      <c r="B45" s="237"/>
      <c r="C45" s="242" t="s">
        <v>485</v>
      </c>
      <c r="D45" s="237"/>
      <c r="E45" s="245">
        <v>12408685</v>
      </c>
      <c r="F45" s="241"/>
      <c r="G45" s="245">
        <v>-1614228</v>
      </c>
    </row>
    <row r="46" spans="1:7" ht="15.75">
      <c r="A46" s="237"/>
      <c r="B46" s="237"/>
      <c r="C46" s="238"/>
      <c r="D46" s="237"/>
      <c r="E46" s="246"/>
      <c r="F46" s="241"/>
      <c r="G46" s="246"/>
    </row>
    <row r="47" spans="1:7" ht="16.5">
      <c r="A47" s="237"/>
      <c r="B47" s="237"/>
      <c r="C47" s="238" t="s">
        <v>486</v>
      </c>
      <c r="D47" s="237"/>
      <c r="E47" s="241"/>
      <c r="F47" s="241"/>
      <c r="G47" s="241"/>
    </row>
    <row r="48" spans="1:7" ht="16.5">
      <c r="A48" s="237" t="s">
        <v>88</v>
      </c>
      <c r="B48" s="237"/>
      <c r="C48" s="239" t="s">
        <v>487</v>
      </c>
      <c r="D48" s="237"/>
      <c r="E48" s="241">
        <v>-271431</v>
      </c>
      <c r="F48" s="241"/>
      <c r="G48" s="241">
        <v>-217790</v>
      </c>
    </row>
    <row r="49" spans="1:7" ht="16.5">
      <c r="A49" s="237" t="s">
        <v>90</v>
      </c>
      <c r="B49" s="237"/>
      <c r="C49" s="239" t="s">
        <v>488</v>
      </c>
      <c r="D49" s="237"/>
      <c r="E49" s="241" t="s">
        <v>2</v>
      </c>
      <c r="F49" s="241"/>
      <c r="G49" s="241">
        <v>4</v>
      </c>
    </row>
    <row r="50" spans="1:7" ht="16.5">
      <c r="A50" s="237" t="s">
        <v>215</v>
      </c>
      <c r="B50" s="237"/>
      <c r="C50" s="239" t="s">
        <v>489</v>
      </c>
      <c r="D50" s="237"/>
      <c r="E50" s="241">
        <v>-21292</v>
      </c>
      <c r="F50" s="241"/>
      <c r="G50" s="241">
        <v>-170491</v>
      </c>
    </row>
    <row r="51" spans="1:7" ht="16.5">
      <c r="A51" s="237" t="s">
        <v>89</v>
      </c>
      <c r="B51" s="237"/>
      <c r="C51" s="239" t="s">
        <v>490</v>
      </c>
      <c r="D51" s="237"/>
      <c r="E51" s="244">
        <v>-72767</v>
      </c>
      <c r="F51" s="241"/>
      <c r="G51" s="244">
        <v>-77701</v>
      </c>
    </row>
    <row r="52" spans="1:7" ht="16.5">
      <c r="A52" s="237" t="s">
        <v>91</v>
      </c>
      <c r="B52" s="237"/>
      <c r="C52" s="242" t="s">
        <v>491</v>
      </c>
      <c r="D52" s="237"/>
      <c r="E52" s="244">
        <v>-365490</v>
      </c>
      <c r="F52" s="241"/>
      <c r="G52" s="244">
        <v>-465978</v>
      </c>
    </row>
    <row r="53" spans="1:7" ht="15.75">
      <c r="A53" s="237"/>
      <c r="B53" s="237"/>
      <c r="C53" s="238"/>
      <c r="D53" s="237"/>
      <c r="E53" s="246"/>
      <c r="F53" s="241"/>
      <c r="G53" s="246"/>
    </row>
    <row r="54" spans="1:7" ht="16.5">
      <c r="A54" s="237"/>
      <c r="B54" s="237"/>
      <c r="C54" s="238" t="s">
        <v>492</v>
      </c>
      <c r="D54" s="237"/>
      <c r="E54" s="241"/>
      <c r="F54" s="241"/>
      <c r="G54" s="241"/>
    </row>
    <row r="55" spans="1:7" ht="16.5">
      <c r="A55" s="237" t="s">
        <v>337</v>
      </c>
      <c r="B55" s="237"/>
      <c r="C55" s="239" t="s">
        <v>493</v>
      </c>
      <c r="D55" s="237"/>
      <c r="E55" s="241" t="s">
        <v>2</v>
      </c>
      <c r="F55" s="241"/>
      <c r="G55" s="241">
        <v>251830</v>
      </c>
    </row>
    <row r="56" spans="1:7" ht="16.5">
      <c r="A56" s="237" t="s">
        <v>494</v>
      </c>
      <c r="B56" s="237"/>
      <c r="C56" s="239" t="s">
        <v>495</v>
      </c>
      <c r="D56" s="237"/>
      <c r="E56" s="241">
        <v>-53450</v>
      </c>
      <c r="F56" s="241"/>
      <c r="G56" s="241" t="s">
        <v>2</v>
      </c>
    </row>
    <row r="57" spans="1:7" ht="16.5">
      <c r="A57" s="237" t="s">
        <v>143</v>
      </c>
      <c r="B57" s="237"/>
      <c r="C57" s="239" t="s">
        <v>496</v>
      </c>
      <c r="D57" s="237"/>
      <c r="E57" s="241">
        <v>1000000</v>
      </c>
      <c r="F57" s="241"/>
      <c r="G57" s="241">
        <v>3000000</v>
      </c>
    </row>
    <row r="58" spans="1:7" ht="16.5">
      <c r="A58" s="237" t="s">
        <v>170</v>
      </c>
      <c r="B58" s="237"/>
      <c r="C58" s="239" t="s">
        <v>497</v>
      </c>
      <c r="D58" s="237"/>
      <c r="E58" s="241">
        <v>-1500000</v>
      </c>
      <c r="F58" s="241"/>
      <c r="G58" s="241">
        <v>-3000000</v>
      </c>
    </row>
    <row r="59" spans="1:7" ht="16.5">
      <c r="A59" s="237" t="s">
        <v>338</v>
      </c>
      <c r="B59" s="237"/>
      <c r="C59" s="239" t="s">
        <v>498</v>
      </c>
      <c r="D59" s="237"/>
      <c r="E59" s="241" t="s">
        <v>2</v>
      </c>
      <c r="F59" s="241"/>
      <c r="G59" s="241">
        <v>1669202</v>
      </c>
    </row>
    <row r="60" spans="1:7" ht="16.5">
      <c r="A60" s="237" t="s">
        <v>154</v>
      </c>
      <c r="B60" s="237"/>
      <c r="C60" s="239" t="s">
        <v>514</v>
      </c>
      <c r="D60" s="237"/>
      <c r="E60" s="241">
        <v>-184558</v>
      </c>
      <c r="F60" s="241"/>
      <c r="G60" s="241" t="s">
        <v>2</v>
      </c>
    </row>
    <row r="61" spans="1:7" ht="16.5">
      <c r="A61" s="237" t="s">
        <v>155</v>
      </c>
      <c r="B61" s="237"/>
      <c r="C61" s="239" t="s">
        <v>499</v>
      </c>
      <c r="D61" s="237"/>
      <c r="E61" s="241">
        <v>196060</v>
      </c>
      <c r="F61" s="241"/>
      <c r="G61" s="241">
        <v>97195</v>
      </c>
    </row>
    <row r="62" spans="1:7" ht="16.5">
      <c r="A62" s="237" t="s">
        <v>332</v>
      </c>
      <c r="B62" s="237"/>
      <c r="C62" s="239" t="s">
        <v>500</v>
      </c>
      <c r="D62" s="237"/>
      <c r="E62" s="241">
        <v>-394247</v>
      </c>
      <c r="F62" s="241"/>
      <c r="G62" s="241">
        <v>-377663</v>
      </c>
    </row>
    <row r="63" spans="1:7" ht="16.5" customHeight="1">
      <c r="A63" s="237" t="s">
        <v>216</v>
      </c>
      <c r="B63" s="237"/>
      <c r="C63" s="239" t="s">
        <v>501</v>
      </c>
      <c r="D63" s="237"/>
      <c r="E63" s="244">
        <v>-2000000</v>
      </c>
      <c r="F63" s="241"/>
      <c r="G63" s="244">
        <v>-1800000</v>
      </c>
    </row>
    <row r="64" spans="1:7" ht="16.5">
      <c r="A64" s="237" t="s">
        <v>92</v>
      </c>
      <c r="B64" s="237"/>
      <c r="C64" s="242" t="s">
        <v>502</v>
      </c>
      <c r="D64" s="237"/>
      <c r="E64" s="244">
        <v>-2936195</v>
      </c>
      <c r="F64" s="241"/>
      <c r="G64" s="244">
        <v>-159436</v>
      </c>
    </row>
    <row r="65" spans="1:7" ht="15.75">
      <c r="A65" s="237"/>
      <c r="B65" s="237"/>
      <c r="C65" s="238"/>
      <c r="D65" s="237"/>
      <c r="E65" s="246"/>
      <c r="F65" s="241"/>
      <c r="G65" s="246"/>
    </row>
    <row r="66" spans="1:7" ht="16.5">
      <c r="A66" s="237" t="s">
        <v>93</v>
      </c>
      <c r="B66" s="237"/>
      <c r="C66" s="238" t="s">
        <v>503</v>
      </c>
      <c r="D66" s="237"/>
      <c r="E66" s="244">
        <v>-78451</v>
      </c>
      <c r="F66" s="241"/>
      <c r="G66" s="244">
        <v>-70361</v>
      </c>
    </row>
    <row r="67" spans="1:7" ht="23.25" customHeight="1">
      <c r="A67" s="237"/>
      <c r="B67" s="237"/>
      <c r="C67" s="238"/>
      <c r="D67" s="237"/>
      <c r="E67" s="246"/>
      <c r="F67" s="241"/>
      <c r="G67" s="246"/>
    </row>
    <row r="68" spans="1:7" ht="16.5">
      <c r="A68" s="237" t="s">
        <v>94</v>
      </c>
      <c r="B68" s="237"/>
      <c r="C68" s="238" t="s">
        <v>504</v>
      </c>
      <c r="D68" s="237"/>
      <c r="E68" s="247">
        <v>9028549</v>
      </c>
      <c r="F68" s="241"/>
      <c r="G68" s="247">
        <v>-2310003</v>
      </c>
    </row>
    <row r="69" spans="1:7" ht="15.75">
      <c r="A69" s="237"/>
      <c r="B69" s="237"/>
      <c r="C69" s="238"/>
      <c r="D69" s="237"/>
      <c r="E69" s="241"/>
      <c r="F69" s="241"/>
      <c r="G69" s="241"/>
    </row>
    <row r="70" spans="1:7" ht="15.75">
      <c r="A70" s="237"/>
      <c r="B70" s="237"/>
      <c r="C70" s="238"/>
      <c r="D70" s="237"/>
      <c r="E70" s="241"/>
      <c r="F70" s="241"/>
      <c r="G70" s="241"/>
    </row>
    <row r="71" spans="1:7" ht="15.75">
      <c r="A71" s="237"/>
      <c r="B71" s="237"/>
      <c r="C71" s="238"/>
      <c r="D71" s="237"/>
      <c r="E71" s="241"/>
      <c r="F71" s="241"/>
      <c r="G71" s="241"/>
    </row>
    <row r="72" spans="1:7" ht="16.5">
      <c r="A72" s="237" t="s">
        <v>95</v>
      </c>
      <c r="B72" s="237"/>
      <c r="C72" s="238" t="s">
        <v>505</v>
      </c>
      <c r="D72" s="237"/>
      <c r="E72" s="244">
        <v>45336802</v>
      </c>
      <c r="F72" s="241"/>
      <c r="G72" s="244">
        <v>45586151</v>
      </c>
    </row>
    <row r="73" spans="1:7" ht="15.75">
      <c r="A73" s="237"/>
      <c r="B73" s="237"/>
      <c r="C73" s="238"/>
      <c r="D73" s="237"/>
      <c r="E73" s="246"/>
      <c r="F73" s="241"/>
      <c r="G73" s="246"/>
    </row>
    <row r="74" spans="1:7" ht="17.25" thickBot="1">
      <c r="A74" s="237" t="s">
        <v>96</v>
      </c>
      <c r="B74" s="237"/>
      <c r="C74" s="238" t="s">
        <v>506</v>
      </c>
      <c r="D74" s="237"/>
      <c r="E74" s="248">
        <v>54365351</v>
      </c>
      <c r="F74" s="241"/>
      <c r="G74" s="248">
        <v>43276148</v>
      </c>
    </row>
    <row r="75" spans="1:9" ht="16.5" thickTop="1">
      <c r="A75" s="249"/>
      <c r="B75" s="249"/>
      <c r="C75" s="250"/>
      <c r="D75" s="249"/>
      <c r="E75" s="251"/>
      <c r="F75" s="251"/>
      <c r="G75" s="251"/>
      <c r="H75" s="252"/>
      <c r="I75" s="252"/>
    </row>
    <row r="76" spans="1:9" ht="16.5">
      <c r="A76" s="237" t="s">
        <v>333</v>
      </c>
      <c r="B76" s="237"/>
      <c r="C76" s="238" t="s">
        <v>507</v>
      </c>
      <c r="D76" s="237"/>
      <c r="E76" s="247">
        <v>18447529</v>
      </c>
      <c r="F76" s="241"/>
      <c r="G76" s="247">
        <v>14693345</v>
      </c>
      <c r="H76" s="252"/>
      <c r="I76" s="252"/>
    </row>
    <row r="77" spans="1:7" ht="15.75">
      <c r="A77" s="237"/>
      <c r="B77" s="237"/>
      <c r="C77" s="238"/>
      <c r="D77" s="237"/>
      <c r="E77" s="246"/>
      <c r="F77" s="241"/>
      <c r="G77" s="246"/>
    </row>
    <row r="78" spans="1:7" ht="49.5">
      <c r="A78" s="237" t="s">
        <v>334</v>
      </c>
      <c r="B78" s="237"/>
      <c r="C78" s="238" t="s">
        <v>508</v>
      </c>
      <c r="D78" s="237"/>
      <c r="E78" s="244">
        <v>35917822</v>
      </c>
      <c r="F78" s="241"/>
      <c r="G78" s="244">
        <v>28582803</v>
      </c>
    </row>
    <row r="79" spans="1:7" ht="15.75">
      <c r="A79" s="237"/>
      <c r="B79" s="237"/>
      <c r="C79" s="238"/>
      <c r="D79" s="237"/>
      <c r="E79" s="246"/>
      <c r="F79" s="241"/>
      <c r="G79" s="246"/>
    </row>
    <row r="80" spans="1:7" ht="17.25" thickBot="1">
      <c r="A80" s="237" t="s">
        <v>96</v>
      </c>
      <c r="B80" s="237"/>
      <c r="C80" s="238" t="s">
        <v>506</v>
      </c>
      <c r="D80" s="237"/>
      <c r="E80" s="248">
        <v>54365351</v>
      </c>
      <c r="F80" s="241"/>
      <c r="G80" s="248">
        <v>43276148</v>
      </c>
    </row>
    <row r="81" spans="5:7" ht="16.5" thickTop="1">
      <c r="E81" s="253"/>
      <c r="F81" s="253"/>
      <c r="G81" s="253"/>
    </row>
    <row r="82" spans="5:7" ht="15.75">
      <c r="E82" s="254"/>
      <c r="F82" s="254"/>
      <c r="G82" s="254"/>
    </row>
    <row r="83" spans="5:7" ht="15.75">
      <c r="E83" s="254"/>
      <c r="F83" s="254"/>
      <c r="G83" s="254"/>
    </row>
  </sheetData>
  <sheetProtection/>
  <mergeCells count="5">
    <mergeCell ref="A1:G1"/>
    <mergeCell ref="A2:G2"/>
    <mergeCell ref="A3:G3"/>
    <mergeCell ref="A4:G4"/>
    <mergeCell ref="A5:G5"/>
  </mergeCells>
  <printOptions/>
  <pageMargins left="0.7480314960629921" right="0.7480314960629921" top="0.984251968503937" bottom="0.984251968503937" header="0.5118110236220472" footer="0.5118110236220472"/>
  <pageSetup fitToHeight="2"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147" t="s">
        <v>98</v>
      </c>
      <c r="B1" s="147"/>
      <c r="C1" s="147"/>
      <c r="D1" s="147"/>
      <c r="E1" s="147"/>
    </row>
    <row r="2" spans="1:5" ht="16.5">
      <c r="A2" s="147" t="s">
        <v>97</v>
      </c>
      <c r="B2" s="147"/>
      <c r="C2" s="147"/>
      <c r="D2" s="147"/>
      <c r="E2" s="147"/>
    </row>
    <row r="3" spans="1:5" ht="16.5" customHeight="1">
      <c r="A3" s="147" t="s">
        <v>135</v>
      </c>
      <c r="B3" s="147"/>
      <c r="C3" s="147"/>
      <c r="D3" s="147"/>
      <c r="E3" s="147"/>
    </row>
    <row r="4" spans="1:5" ht="16.5" customHeight="1" thickBot="1">
      <c r="A4" s="150"/>
      <c r="B4" s="150"/>
      <c r="C4" s="150"/>
      <c r="D4" s="150"/>
      <c r="E4" s="150"/>
    </row>
    <row r="5" spans="1:5" ht="16.5" customHeight="1" thickBot="1">
      <c r="A5" s="86"/>
      <c r="B5" s="86"/>
      <c r="C5" s="148" t="s">
        <v>288</v>
      </c>
      <c r="D5" s="149"/>
      <c r="E5" s="149"/>
    </row>
    <row r="6" spans="1:5" ht="16.5">
      <c r="A6" s="111"/>
      <c r="B6" s="111"/>
      <c r="C6" s="121">
        <v>2018</v>
      </c>
      <c r="D6" s="121"/>
      <c r="E6" s="121">
        <v>2017</v>
      </c>
    </row>
    <row r="7" spans="1:5" ht="16.5">
      <c r="A7" s="111"/>
      <c r="B7" s="111"/>
      <c r="C7" s="111"/>
      <c r="D7" s="111"/>
      <c r="E7" s="111"/>
    </row>
    <row r="8" spans="1:5" ht="16.5">
      <c r="A8" s="90" t="s">
        <v>275</v>
      </c>
      <c r="B8" s="111"/>
      <c r="C8" s="111"/>
      <c r="D8" s="111"/>
      <c r="E8" s="111"/>
    </row>
    <row r="9" spans="1:5" ht="16.5">
      <c r="A9" s="90" t="s">
        <v>151</v>
      </c>
      <c r="B9" s="111"/>
      <c r="C9" s="127">
        <v>3006615</v>
      </c>
      <c r="D9" s="128"/>
      <c r="E9" s="127">
        <v>2378758</v>
      </c>
    </row>
    <row r="10" spans="1:5" ht="16.5">
      <c r="A10" s="90" t="s">
        <v>276</v>
      </c>
      <c r="B10" s="111"/>
      <c r="C10" s="124"/>
      <c r="D10" s="124"/>
      <c r="E10" s="124"/>
    </row>
    <row r="11" spans="1:5" ht="16.5">
      <c r="A11" s="99" t="s">
        <v>188</v>
      </c>
      <c r="B11" s="111"/>
      <c r="C11" s="52">
        <v>159082</v>
      </c>
      <c r="D11" s="126"/>
      <c r="E11" s="52">
        <v>171211</v>
      </c>
    </row>
    <row r="12" spans="1:5" ht="16.5">
      <c r="A12" s="99" t="s">
        <v>189</v>
      </c>
      <c r="B12" s="111"/>
      <c r="C12" s="52">
        <v>70366</v>
      </c>
      <c r="D12" s="126"/>
      <c r="E12" s="52">
        <v>52222</v>
      </c>
    </row>
    <row r="13" spans="1:5" ht="16.5">
      <c r="A13" s="99" t="s">
        <v>277</v>
      </c>
      <c r="B13" s="111"/>
      <c r="C13" s="52">
        <v>717421</v>
      </c>
      <c r="D13" s="126"/>
      <c r="E13" s="52">
        <v>1082182</v>
      </c>
    </row>
    <row r="14" spans="1:5" ht="16.5">
      <c r="A14" s="99" t="s">
        <v>278</v>
      </c>
      <c r="B14" s="111"/>
      <c r="C14" s="52">
        <v>247353</v>
      </c>
      <c r="D14" s="126"/>
      <c r="E14" s="52">
        <v>-396774</v>
      </c>
    </row>
    <row r="15" spans="1:5" ht="16.5">
      <c r="A15" s="99" t="s">
        <v>185</v>
      </c>
      <c r="B15" s="111"/>
      <c r="C15" s="52">
        <v>2400773</v>
      </c>
      <c r="D15" s="126"/>
      <c r="E15" s="52">
        <v>2113270</v>
      </c>
    </row>
    <row r="16" spans="1:5" ht="16.5">
      <c r="A16" s="99" t="s">
        <v>186</v>
      </c>
      <c r="B16" s="111"/>
      <c r="C16" s="52">
        <v>-8265551</v>
      </c>
      <c r="D16" s="126"/>
      <c r="E16" s="52">
        <v>-7615060</v>
      </c>
    </row>
    <row r="17" spans="1:5" ht="16.5">
      <c r="A17" s="99" t="s">
        <v>187</v>
      </c>
      <c r="B17" s="111"/>
      <c r="C17" s="52">
        <v>-13723</v>
      </c>
      <c r="D17" s="126"/>
      <c r="E17" s="52">
        <v>-25327</v>
      </c>
    </row>
    <row r="18" spans="1:5" ht="16.5">
      <c r="A18" s="99" t="s">
        <v>279</v>
      </c>
      <c r="B18" s="111"/>
      <c r="C18" s="52">
        <v>-138291</v>
      </c>
      <c r="D18" s="126"/>
      <c r="E18" s="52">
        <v>-56084</v>
      </c>
    </row>
    <row r="19" spans="1:5" ht="16.5">
      <c r="A19" s="99" t="s">
        <v>280</v>
      </c>
      <c r="B19" s="111"/>
      <c r="C19" s="52">
        <v>1270</v>
      </c>
      <c r="D19" s="126"/>
      <c r="E19" s="52">
        <v>1175</v>
      </c>
    </row>
    <row r="20" spans="1:5" ht="16.5">
      <c r="A20" s="99" t="s">
        <v>281</v>
      </c>
      <c r="B20" s="111"/>
      <c r="C20" s="52">
        <v>-1262</v>
      </c>
      <c r="D20" s="126"/>
      <c r="E20" s="52" t="s">
        <v>2</v>
      </c>
    </row>
    <row r="21" spans="1:5" ht="16.5">
      <c r="A21" s="99" t="s">
        <v>282</v>
      </c>
      <c r="B21" s="111"/>
      <c r="C21" s="52">
        <v>-327532</v>
      </c>
      <c r="D21" s="126"/>
      <c r="E21" s="52">
        <v>1615152</v>
      </c>
    </row>
    <row r="22" spans="1:5" ht="16.5">
      <c r="A22" s="99" t="s">
        <v>190</v>
      </c>
      <c r="B22" s="111"/>
      <c r="C22" s="52"/>
      <c r="D22" s="126"/>
      <c r="E22" s="52"/>
    </row>
    <row r="23" spans="1:5" ht="16.5">
      <c r="A23" s="122" t="s">
        <v>191</v>
      </c>
      <c r="B23" s="111"/>
      <c r="C23" s="52">
        <v>-929022</v>
      </c>
      <c r="D23" s="126"/>
      <c r="E23" s="52">
        <v>-319846</v>
      </c>
    </row>
    <row r="24" spans="1:5" ht="16.5">
      <c r="A24" s="122" t="s">
        <v>192</v>
      </c>
      <c r="B24" s="111"/>
      <c r="C24" s="52">
        <v>-1352423</v>
      </c>
      <c r="D24" s="126"/>
      <c r="E24" s="52">
        <v>-43601910</v>
      </c>
    </row>
    <row r="25" spans="1:5" ht="16.5">
      <c r="A25" s="122" t="s">
        <v>193</v>
      </c>
      <c r="B25" s="111"/>
      <c r="C25" s="52">
        <v>-6566900</v>
      </c>
      <c r="D25" s="126"/>
      <c r="E25" s="52">
        <v>-2432729</v>
      </c>
    </row>
    <row r="26" spans="1:5" ht="16.5">
      <c r="A26" s="122" t="s">
        <v>194</v>
      </c>
      <c r="B26" s="111"/>
      <c r="C26" s="52">
        <v>-14770712</v>
      </c>
      <c r="D26" s="126"/>
      <c r="E26" s="52">
        <v>-10616275</v>
      </c>
    </row>
    <row r="27" spans="1:5" ht="16.5">
      <c r="A27" s="122" t="s">
        <v>195</v>
      </c>
      <c r="B27" s="111"/>
      <c r="C27" s="52">
        <v>-18671</v>
      </c>
      <c r="D27" s="126"/>
      <c r="E27" s="52">
        <v>-23032</v>
      </c>
    </row>
    <row r="28" spans="1:5" ht="16.5">
      <c r="A28" s="122" t="s">
        <v>156</v>
      </c>
      <c r="B28" s="111"/>
      <c r="C28" s="52">
        <v>3176986</v>
      </c>
      <c r="D28" s="126"/>
      <c r="E28" s="52">
        <v>2360291</v>
      </c>
    </row>
    <row r="29" spans="1:5" ht="16.5">
      <c r="A29" s="122" t="s">
        <v>196</v>
      </c>
      <c r="B29" s="111"/>
      <c r="C29" s="52">
        <v>29739</v>
      </c>
      <c r="D29" s="126"/>
      <c r="E29" s="52">
        <v>-287942</v>
      </c>
    </row>
    <row r="30" spans="1:5" ht="16.5">
      <c r="A30" s="122" t="s">
        <v>158</v>
      </c>
      <c r="B30" s="111"/>
      <c r="C30" s="52">
        <v>4790965</v>
      </c>
      <c r="D30" s="126"/>
      <c r="E30" s="52">
        <v>-719131</v>
      </c>
    </row>
    <row r="31" spans="1:5" ht="16.5">
      <c r="A31" s="122" t="s">
        <v>197</v>
      </c>
      <c r="B31" s="111"/>
      <c r="C31" s="52">
        <v>16018889</v>
      </c>
      <c r="D31" s="126"/>
      <c r="E31" s="52">
        <v>-523828</v>
      </c>
    </row>
    <row r="32" spans="1:5" ht="16.5">
      <c r="A32" s="122" t="s">
        <v>198</v>
      </c>
      <c r="B32" s="111"/>
      <c r="C32" s="52">
        <v>-110296</v>
      </c>
      <c r="D32" s="126"/>
      <c r="E32" s="52">
        <v>-181738</v>
      </c>
    </row>
    <row r="33" spans="1:5" ht="16.5">
      <c r="A33" s="122" t="s">
        <v>165</v>
      </c>
      <c r="B33" s="111"/>
      <c r="C33" s="51">
        <v>-52620</v>
      </c>
      <c r="D33" s="87"/>
      <c r="E33" s="51">
        <v>415750</v>
      </c>
    </row>
    <row r="34" spans="1:5" ht="16.5">
      <c r="A34" s="90" t="s">
        <v>199</v>
      </c>
      <c r="B34" s="111"/>
      <c r="C34" s="52">
        <v>-1927544</v>
      </c>
      <c r="D34" s="126"/>
      <c r="E34" s="52">
        <v>-56609665</v>
      </c>
    </row>
    <row r="35" spans="1:5" ht="16.5">
      <c r="A35" s="90" t="s">
        <v>200</v>
      </c>
      <c r="B35" s="111"/>
      <c r="C35" s="52">
        <v>8357054</v>
      </c>
      <c r="D35" s="126"/>
      <c r="E35" s="52">
        <v>7799412</v>
      </c>
    </row>
    <row r="36" spans="1:5" ht="16.5">
      <c r="A36" s="90" t="s">
        <v>201</v>
      </c>
      <c r="B36" s="111"/>
      <c r="C36" s="52">
        <v>13723</v>
      </c>
      <c r="D36" s="126"/>
      <c r="E36" s="52">
        <v>25327</v>
      </c>
    </row>
    <row r="37" spans="1:5" ht="16.5">
      <c r="A37" s="90" t="s">
        <v>202</v>
      </c>
      <c r="B37" s="111"/>
      <c r="C37" s="52">
        <v>-2214852</v>
      </c>
      <c r="D37" s="126"/>
      <c r="E37" s="52">
        <v>-2084607</v>
      </c>
    </row>
    <row r="38" spans="1:5" ht="16.5">
      <c r="A38" s="90" t="s">
        <v>203</v>
      </c>
      <c r="B38" s="111"/>
      <c r="C38" s="51">
        <v>-101685</v>
      </c>
      <c r="D38" s="87"/>
      <c r="E38" s="51">
        <v>-90261</v>
      </c>
    </row>
    <row r="39" spans="1:5" ht="16.5">
      <c r="A39" s="90"/>
      <c r="B39" s="111"/>
      <c r="C39" s="125"/>
      <c r="D39" s="124"/>
      <c r="E39" s="125"/>
    </row>
    <row r="40" spans="1:5" ht="16.5">
      <c r="A40" s="122" t="s">
        <v>204</v>
      </c>
      <c r="B40" s="111"/>
      <c r="C40" s="51">
        <v>4126696</v>
      </c>
      <c r="D40" s="87"/>
      <c r="E40" s="51">
        <v>-50959794</v>
      </c>
    </row>
    <row r="41" spans="1:5" ht="16.5">
      <c r="A41" s="90"/>
      <c r="B41" s="111"/>
      <c r="C41" s="125"/>
      <c r="D41" s="124"/>
      <c r="E41" s="125"/>
    </row>
    <row r="42" spans="1:5" ht="16.5">
      <c r="A42" s="90" t="s">
        <v>283</v>
      </c>
      <c r="B42" s="111"/>
      <c r="C42" s="124"/>
      <c r="D42" s="124"/>
      <c r="E42" s="124"/>
    </row>
    <row r="43" spans="1:5" ht="16.5">
      <c r="A43" s="90" t="s">
        <v>284</v>
      </c>
      <c r="B43" s="111"/>
      <c r="C43" s="52">
        <v>-16646077</v>
      </c>
      <c r="D43" s="126"/>
      <c r="E43" s="52" t="s">
        <v>2</v>
      </c>
    </row>
    <row r="44" spans="1:5" ht="16.5">
      <c r="A44" s="90" t="s">
        <v>285</v>
      </c>
      <c r="B44" s="111"/>
      <c r="C44" s="52">
        <v>11163407</v>
      </c>
      <c r="D44" s="126"/>
      <c r="E44" s="52" t="s">
        <v>2</v>
      </c>
    </row>
    <row r="45" spans="1:5" ht="16.5">
      <c r="A45" s="90" t="s">
        <v>286</v>
      </c>
      <c r="B45" s="111"/>
      <c r="C45" s="52">
        <v>-1290937</v>
      </c>
      <c r="D45" s="126"/>
      <c r="E45" s="52" t="s">
        <v>2</v>
      </c>
    </row>
    <row r="46" spans="1:5" ht="16.5">
      <c r="A46" s="90" t="s">
        <v>287</v>
      </c>
      <c r="B46" s="111"/>
      <c r="C46" s="52">
        <v>488577</v>
      </c>
      <c r="D46" s="126"/>
      <c r="E46" s="52" t="s">
        <v>2</v>
      </c>
    </row>
    <row r="47" spans="1:5" ht="16.5">
      <c r="A47" s="90" t="s">
        <v>205</v>
      </c>
      <c r="B47" s="111"/>
      <c r="C47" s="52" t="s">
        <v>2</v>
      </c>
      <c r="D47" s="126"/>
      <c r="E47" s="52">
        <v>-6644359</v>
      </c>
    </row>
    <row r="48" spans="1:5" ht="16.5">
      <c r="A48" s="90" t="s">
        <v>289</v>
      </c>
      <c r="B48" s="111"/>
      <c r="C48" s="52" t="s">
        <v>2</v>
      </c>
      <c r="D48" s="126"/>
      <c r="E48" s="52">
        <v>1993067</v>
      </c>
    </row>
    <row r="49" spans="1:5" ht="16.5">
      <c r="A49" s="90" t="s">
        <v>206</v>
      </c>
      <c r="B49" s="111"/>
      <c r="C49" s="52" t="s">
        <v>2</v>
      </c>
      <c r="D49" s="126"/>
      <c r="E49" s="52">
        <v>-500000</v>
      </c>
    </row>
    <row r="50" spans="1:5" ht="16.5">
      <c r="A50" s="90" t="s">
        <v>290</v>
      </c>
      <c r="B50" s="111"/>
      <c r="C50" s="52" t="s">
        <v>2</v>
      </c>
      <c r="D50" s="126"/>
      <c r="E50" s="52">
        <v>180948</v>
      </c>
    </row>
    <row r="51" spans="1:5" ht="16.5">
      <c r="A51" s="90" t="s">
        <v>152</v>
      </c>
      <c r="B51" s="111"/>
      <c r="C51" s="52">
        <v>-151945</v>
      </c>
      <c r="D51" s="126"/>
      <c r="E51" s="52">
        <v>-190028</v>
      </c>
    </row>
    <row r="52" spans="1:5" ht="16.5">
      <c r="A52" s="90" t="s">
        <v>291</v>
      </c>
      <c r="B52" s="111"/>
      <c r="C52" s="52">
        <v>7</v>
      </c>
      <c r="D52" s="126"/>
      <c r="E52" s="52">
        <v>66</v>
      </c>
    </row>
    <row r="53" spans="1:5" ht="16.5">
      <c r="A53" s="90" t="s">
        <v>292</v>
      </c>
      <c r="B53" s="111"/>
      <c r="C53" s="52">
        <v>-756187</v>
      </c>
      <c r="D53" s="126"/>
      <c r="E53" s="52">
        <v>2709936</v>
      </c>
    </row>
    <row r="54" spans="1:5" ht="16.5">
      <c r="A54" s="90" t="s">
        <v>153</v>
      </c>
      <c r="B54" s="111"/>
      <c r="C54" s="52">
        <v>-43462</v>
      </c>
      <c r="D54" s="126"/>
      <c r="E54" s="52">
        <v>-18631</v>
      </c>
    </row>
    <row r="55" spans="1:5" ht="16.5">
      <c r="A55" s="90" t="s">
        <v>293</v>
      </c>
      <c r="B55" s="111"/>
      <c r="C55" s="51">
        <v>-2427</v>
      </c>
      <c r="D55" s="87"/>
      <c r="E55" s="51">
        <v>66035</v>
      </c>
    </row>
    <row r="56" spans="1:5" ht="16.5">
      <c r="A56" s="90"/>
      <c r="B56" s="111"/>
      <c r="C56" s="125"/>
      <c r="D56" s="124"/>
      <c r="E56" s="125"/>
    </row>
    <row r="57" spans="1:5" ht="16.5">
      <c r="A57" s="122" t="s">
        <v>294</v>
      </c>
      <c r="B57" s="111"/>
      <c r="C57" s="51">
        <v>-7239044</v>
      </c>
      <c r="D57" s="87"/>
      <c r="E57" s="51">
        <v>-2402966</v>
      </c>
    </row>
    <row r="58" spans="1:5" ht="16.5">
      <c r="A58" s="90"/>
      <c r="B58" s="111"/>
      <c r="C58" s="125"/>
      <c r="D58" s="124"/>
      <c r="E58" s="125"/>
    </row>
    <row r="59" spans="1:5" ht="16.5">
      <c r="A59" s="90" t="s">
        <v>295</v>
      </c>
      <c r="B59" s="111"/>
      <c r="C59" s="124"/>
      <c r="D59" s="124"/>
      <c r="E59" s="124"/>
    </row>
    <row r="60" spans="1:5" ht="16.5">
      <c r="A60" s="90" t="s">
        <v>207</v>
      </c>
      <c r="B60" s="111"/>
      <c r="C60" s="52">
        <v>5000000</v>
      </c>
      <c r="D60" s="126"/>
      <c r="E60" s="52" t="s">
        <v>2</v>
      </c>
    </row>
    <row r="61" spans="1:5" ht="16.5">
      <c r="A61" s="90" t="s">
        <v>296</v>
      </c>
      <c r="B61" s="111"/>
      <c r="C61" s="52">
        <v>-3000000</v>
      </c>
      <c r="D61" s="126"/>
      <c r="E61" s="52" t="s">
        <v>2</v>
      </c>
    </row>
    <row r="62" spans="1:5" ht="16.5">
      <c r="A62" s="90" t="s">
        <v>297</v>
      </c>
      <c r="B62" s="111"/>
      <c r="C62" s="52">
        <v>3138262</v>
      </c>
      <c r="D62" s="126"/>
      <c r="E62" s="52">
        <v>-500000</v>
      </c>
    </row>
    <row r="63" spans="1:5" ht="16.5">
      <c r="A63" s="90" t="s">
        <v>298</v>
      </c>
      <c r="B63" s="111"/>
      <c r="C63" s="52">
        <v>-48334</v>
      </c>
      <c r="D63" s="126"/>
      <c r="E63" s="52">
        <v>229662</v>
      </c>
    </row>
    <row r="64" spans="1:5" ht="16.5">
      <c r="A64" s="90" t="s">
        <v>299</v>
      </c>
      <c r="B64" s="111"/>
      <c r="C64" s="52">
        <v>2072110</v>
      </c>
      <c r="D64" s="126"/>
      <c r="E64" s="52">
        <v>1160409</v>
      </c>
    </row>
    <row r="65" spans="1:5" ht="16.5">
      <c r="A65" s="90" t="s">
        <v>300</v>
      </c>
      <c r="B65" s="111"/>
      <c r="C65" s="51">
        <v>-500000</v>
      </c>
      <c r="D65" s="87"/>
      <c r="E65" s="51">
        <v>-500000</v>
      </c>
    </row>
    <row r="66" spans="1:5" ht="16.5">
      <c r="A66" s="90"/>
      <c r="B66" s="111"/>
      <c r="C66" s="125"/>
      <c r="D66" s="124"/>
      <c r="E66" s="125"/>
    </row>
    <row r="67" spans="1:5" ht="16.5">
      <c r="A67" s="122" t="s">
        <v>208</v>
      </c>
      <c r="B67" s="111"/>
      <c r="C67" s="51">
        <v>6662038</v>
      </c>
      <c r="D67" s="87"/>
      <c r="E67" s="51">
        <v>390071</v>
      </c>
    </row>
    <row r="68" spans="1:5" ht="16.5">
      <c r="A68" s="90"/>
      <c r="B68" s="111"/>
      <c r="C68" s="125"/>
      <c r="D68" s="124"/>
      <c r="E68" s="125"/>
    </row>
    <row r="69" spans="1:5" ht="30">
      <c r="A69" s="90" t="s">
        <v>301</v>
      </c>
      <c r="B69" s="111"/>
      <c r="C69" s="51">
        <v>34764</v>
      </c>
      <c r="D69" s="87"/>
      <c r="E69" s="51">
        <v>-6530</v>
      </c>
    </row>
    <row r="70" spans="1:5" ht="16.5">
      <c r="A70" s="90"/>
      <c r="B70" s="111"/>
      <c r="C70" s="125"/>
      <c r="D70" s="124"/>
      <c r="E70" s="125"/>
    </row>
    <row r="71" spans="1:5" ht="16.5">
      <c r="A71" s="90" t="s">
        <v>302</v>
      </c>
      <c r="B71" s="111"/>
      <c r="C71" s="52">
        <v>3584454</v>
      </c>
      <c r="D71" s="126"/>
      <c r="E71" s="52">
        <v>-52979219</v>
      </c>
    </row>
    <row r="72" spans="1:5" ht="16.5">
      <c r="A72" s="90"/>
      <c r="B72" s="111"/>
      <c r="C72" s="125"/>
      <c r="D72" s="124"/>
      <c r="E72" s="125"/>
    </row>
    <row r="73" spans="1:5" ht="32.25" customHeight="1">
      <c r="A73" s="90" t="s">
        <v>303</v>
      </c>
      <c r="B73" s="111"/>
      <c r="C73" s="51">
        <v>36766784</v>
      </c>
      <c r="D73" s="87"/>
      <c r="E73" s="51">
        <v>78830601</v>
      </c>
    </row>
    <row r="74" spans="1:5" ht="16.5">
      <c r="A74" s="90"/>
      <c r="B74" s="111"/>
      <c r="C74" s="125"/>
      <c r="D74" s="124"/>
      <c r="E74" s="125"/>
    </row>
    <row r="75" spans="1:5" ht="17.25" thickBot="1">
      <c r="A75" s="90" t="s">
        <v>304</v>
      </c>
      <c r="B75" s="111"/>
      <c r="C75" s="130">
        <v>40351238</v>
      </c>
      <c r="D75" s="129"/>
      <c r="E75" s="130">
        <v>25851382</v>
      </c>
    </row>
    <row r="76" spans="1:5" ht="17.25" thickTop="1">
      <c r="A76" s="90"/>
      <c r="B76" s="111"/>
      <c r="C76" s="123"/>
      <c r="D76" s="111"/>
      <c r="E76" s="123"/>
    </row>
    <row r="77" spans="1:5" ht="36" customHeight="1">
      <c r="A77" s="146" t="s">
        <v>305</v>
      </c>
      <c r="B77" s="146"/>
      <c r="C77" s="146"/>
      <c r="D77" s="146"/>
      <c r="E77" s="146"/>
    </row>
    <row r="78" ht="16.5">
      <c r="A78" s="119"/>
    </row>
    <row r="79" spans="1:5" ht="17.25" thickBot="1">
      <c r="A79" s="111"/>
      <c r="B79" s="111"/>
      <c r="C79" s="145">
        <v>43281</v>
      </c>
      <c r="D79" s="145"/>
      <c r="E79" s="145"/>
    </row>
    <row r="80" spans="1:5" ht="16.5">
      <c r="A80" s="111"/>
      <c r="B80" s="111"/>
      <c r="C80" s="120">
        <v>2018</v>
      </c>
      <c r="D80" s="121"/>
      <c r="E80" s="121">
        <v>2017</v>
      </c>
    </row>
    <row r="81" spans="1:5" ht="16.5">
      <c r="A81" s="111"/>
      <c r="B81" s="111"/>
      <c r="C81" s="111"/>
      <c r="D81" s="111"/>
      <c r="E81" s="111"/>
    </row>
    <row r="82" spans="1:5" ht="16.5">
      <c r="A82" s="90" t="s">
        <v>306</v>
      </c>
      <c r="B82" s="111"/>
      <c r="C82" s="127">
        <v>19552394</v>
      </c>
      <c r="D82" s="128"/>
      <c r="E82" s="127">
        <v>14781839</v>
      </c>
    </row>
    <row r="83" spans="1:5" ht="16.5">
      <c r="A83" s="90" t="s">
        <v>307</v>
      </c>
      <c r="B83" s="111"/>
      <c r="C83" s="51">
        <v>20798844</v>
      </c>
      <c r="D83" s="87"/>
      <c r="E83" s="51">
        <v>11069543</v>
      </c>
    </row>
    <row r="84" spans="1:5" ht="17.25" thickBot="1">
      <c r="A84" s="90" t="s">
        <v>102</v>
      </c>
      <c r="B84" s="111"/>
      <c r="C84" s="130">
        <v>40351238</v>
      </c>
      <c r="D84" s="129"/>
      <c r="E84" s="130">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江筑涵</cp:lastModifiedBy>
  <cp:lastPrinted>2019-11-14T05:28:16Z</cp:lastPrinted>
  <dcterms:created xsi:type="dcterms:W3CDTF">1997-01-14T01:50:29Z</dcterms:created>
  <dcterms:modified xsi:type="dcterms:W3CDTF">2021-11-25T08:47:52Z</dcterms:modified>
  <cp:category/>
  <cp:version/>
  <cp:contentType/>
  <cp:contentStatus/>
</cp:coreProperties>
</file>